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chartsheets/sheet2.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495" yWindow="330" windowWidth="15600" windowHeight="9450" tabRatio="458"/>
  </bookViews>
  <sheets>
    <sheet name="Contents " sheetId="9" r:id="rId1"/>
    <sheet name="Chart - All" sheetId="11" r:id="rId2"/>
    <sheet name="Data - All" sheetId="10" r:id="rId3"/>
    <sheet name="Chart - 16+" sheetId="14" r:id="rId4"/>
    <sheet name="Data - 16+" sheetId="12" r:id="rId5"/>
    <sheet name="Raw data" sheetId="3" state="hidden"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_1_Tbl_Annual_Deaths_2006_to_present_temp" localSheetId="4">#REF!</definedName>
    <definedName name="_1_Tbl_Annual_Deaths_2006_to_present_temp">#REF!</definedName>
    <definedName name="FileAuthor" localSheetId="4">#REF!</definedName>
    <definedName name="FileAuthor">#REF!</definedName>
    <definedName name="FileAuthorNew" localSheetId="4">#REF!</definedName>
    <definedName name="FileAuthorNew">#REF!</definedName>
    <definedName name="FileCategory" localSheetId="4">#REF!</definedName>
    <definedName name="FileCategory">#REF!</definedName>
    <definedName name="FileCategoryNew" localSheetId="4">#REF!</definedName>
    <definedName name="FileCategoryNew">#REF!</definedName>
    <definedName name="FileComments" localSheetId="4">#REF!</definedName>
    <definedName name="FileComments">#REF!</definedName>
    <definedName name="FileCompany" localSheetId="4">#REF!</definedName>
    <definedName name="FileCompany">#REF!</definedName>
    <definedName name="FileKeywords" localSheetId="4">#REF!</definedName>
    <definedName name="FileKeywords">#REF!</definedName>
    <definedName name="FilePath" localSheetId="4">#REF!</definedName>
    <definedName name="FilePath">#REF!</definedName>
    <definedName name="FileRevision" localSheetId="4">#REF!</definedName>
    <definedName name="FileRevision">#REF!</definedName>
    <definedName name="FileSubject" localSheetId="4">#REF!</definedName>
    <definedName name="FileSubject">#REF!</definedName>
    <definedName name="FileSuffix" localSheetId="4">#REF!</definedName>
    <definedName name="FileSuffix">#REF!</definedName>
    <definedName name="FileTitle" localSheetId="4">#REF!</definedName>
    <definedName name="FileTitle">#REF!</definedName>
    <definedName name="Islington_PM_s" localSheetId="4">#REF!</definedName>
    <definedName name="Islington_PM_s">#REF!</definedName>
    <definedName name="LU_london" localSheetId="4">#REF!</definedName>
    <definedName name="LU_london">#REF!</definedName>
    <definedName name="LU_name" localSheetId="4">'[1]Expected hypertension'!#REF!</definedName>
    <definedName name="LU_name">'[1]Expected hypertension'!#REF!</definedName>
    <definedName name="LU_prev" localSheetId="0">'[2]Expected hypertension'!#REF!</definedName>
    <definedName name="LU_prev" localSheetId="4">#REF!</definedName>
    <definedName name="LU_prev">#REF!</definedName>
    <definedName name="LU_QOF_BP">'Raw data'!$B$48:$G$86</definedName>
    <definedName name="LU_QOF_COPD" localSheetId="4">#REF!</definedName>
    <definedName name="LU_QOF_COPD">#REF!</definedName>
    <definedName name="LU_QOF_stroke">#REF!</definedName>
    <definedName name="Men">'[3]Data_Gender_Age %'!$I$3:$I$14</definedName>
    <definedName name="PCT">'[4]Dont touch'!$A$1:$F$1450</definedName>
    <definedName name="PCTNames">'[4]Dont touch'!$A$2:$A$1500</definedName>
    <definedName name="PCTs">'[5]Dont touch'!$A$1:$F$1450</definedName>
    <definedName name="_xlnm.Print_Area" localSheetId="4">'Data - 16+'!$A$1:$U$45</definedName>
    <definedName name="_xlnm.Print_Area" localSheetId="2">'Data - All'!$A$1:$U$45</definedName>
    <definedName name="region_names">[6]blut!$B$4:$B$13</definedName>
    <definedName name="vDateTime" localSheetId="4">#REF!</definedName>
    <definedName name="vDateTime">#REF!</definedName>
    <definedName name="vDiastolic" localSheetId="4">#REF!</definedName>
    <definedName name="vDiastolic">#REF!</definedName>
    <definedName name="vHeartRate" localSheetId="4">#REF!</definedName>
    <definedName name="vHeartRate">#REF!</definedName>
    <definedName name="vSystolic" localSheetId="4">#REF!</definedName>
    <definedName name="vSystolic">#REF!</definedName>
    <definedName name="Women">'[3]Data_Gender_Age %'!$B$3:$B$14</definedName>
  </definedNames>
  <calcPr calcId="145621"/>
</workbook>
</file>

<file path=xl/calcChain.xml><?xml version="1.0" encoding="utf-8"?>
<calcChain xmlns="http://schemas.openxmlformats.org/spreadsheetml/2006/main">
  <c r="AB42" i="12" l="1"/>
  <c r="AB41" i="12"/>
  <c r="AC41" i="12"/>
  <c r="AB39" i="12"/>
  <c r="AB38" i="12"/>
  <c r="AC38" i="12"/>
  <c r="AB37" i="12"/>
  <c r="AB36" i="12"/>
  <c r="AC36" i="12"/>
  <c r="AB35" i="12"/>
  <c r="AC34" i="12"/>
  <c r="AB34" i="12"/>
  <c r="AB33" i="12"/>
  <c r="AC32" i="12"/>
  <c r="AB32" i="12"/>
  <c r="AB31" i="12"/>
  <c r="AC31" i="12"/>
  <c r="AB30" i="12"/>
  <c r="AB29" i="12"/>
  <c r="AC29" i="12"/>
  <c r="AB28" i="12"/>
  <c r="AB27" i="12"/>
  <c r="AC27" i="12"/>
  <c r="AC26" i="12"/>
  <c r="AB26" i="12"/>
  <c r="AB25" i="12"/>
  <c r="AC25" i="12"/>
  <c r="AB24" i="12"/>
  <c r="AC24" i="12"/>
  <c r="AB23" i="12"/>
  <c r="AC23" i="12"/>
  <c r="AB22" i="12"/>
  <c r="AB21" i="12"/>
  <c r="AC21" i="12"/>
  <c r="AB20" i="12"/>
  <c r="AC20" i="12"/>
  <c r="AB19" i="12"/>
  <c r="AC19" i="12"/>
  <c r="AC18" i="12"/>
  <c r="AB18" i="12"/>
  <c r="AB17" i="12"/>
  <c r="AC17" i="12"/>
  <c r="AC16" i="12"/>
  <c r="AB16" i="12"/>
  <c r="AB15" i="12"/>
  <c r="AC15" i="12"/>
  <c r="AC14" i="12"/>
  <c r="AB14" i="12"/>
  <c r="AB13" i="12"/>
  <c r="AB12" i="12"/>
  <c r="AC12" i="12"/>
  <c r="AB11" i="12"/>
  <c r="AC11" i="12"/>
  <c r="AB10" i="12"/>
  <c r="AB9" i="12"/>
  <c r="AC9" i="12"/>
  <c r="AB8" i="12"/>
  <c r="AC7" i="12"/>
  <c r="AB7" i="12"/>
  <c r="AB6" i="12"/>
  <c r="AC13" i="12" l="1"/>
  <c r="AC6" i="12"/>
  <c r="AC8" i="12"/>
  <c r="AC10" i="12"/>
  <c r="AC22" i="12"/>
  <c r="AC30" i="12"/>
  <c r="AC35" i="12"/>
  <c r="AC39" i="12"/>
  <c r="AC28" i="12"/>
  <c r="AC33" i="12"/>
  <c r="AC37" i="12"/>
  <c r="AC42" i="12"/>
  <c r="AD12" i="12" l="1"/>
  <c r="AD38" i="12"/>
  <c r="AD20" i="12"/>
  <c r="AD34" i="12"/>
  <c r="AD16" i="12"/>
  <c r="AD6" i="12"/>
  <c r="AD36" i="12"/>
  <c r="AD32" i="12"/>
  <c r="AD18" i="12"/>
  <c r="AD28" i="12"/>
  <c r="AD31" i="12"/>
  <c r="AD24" i="12"/>
  <c r="AD41" i="12"/>
  <c r="AD23" i="12"/>
  <c r="AD39" i="12"/>
  <c r="AD21" i="12"/>
  <c r="AD42" i="12"/>
  <c r="AD37" i="12"/>
  <c r="AD33" i="12"/>
  <c r="AD19" i="12"/>
  <c r="AD26" i="12"/>
  <c r="AD25" i="12"/>
  <c r="AD13" i="12"/>
  <c r="AD17" i="12"/>
  <c r="AD22" i="12"/>
  <c r="AD29" i="12"/>
  <c r="AD15" i="12"/>
  <c r="AD10" i="12"/>
  <c r="AD30" i="12"/>
  <c r="AD35" i="12" l="1"/>
  <c r="AD14" i="12"/>
  <c r="AD8" i="12"/>
  <c r="AD9" i="12"/>
  <c r="AD7" i="12"/>
  <c r="AD11" i="12"/>
  <c r="AD27" i="12"/>
  <c r="AB42" i="10" l="1"/>
  <c r="AB40" i="10"/>
  <c r="AB39" i="10"/>
  <c r="AB38" i="10"/>
  <c r="AB37" i="10"/>
  <c r="AB36" i="10"/>
  <c r="AB35" i="10"/>
  <c r="AB34" i="10"/>
  <c r="AB33" i="10"/>
  <c r="AB32" i="10"/>
  <c r="AB31" i="10"/>
  <c r="AB30" i="10"/>
  <c r="AB29" i="10"/>
  <c r="AB28" i="10"/>
  <c r="AB27" i="10"/>
  <c r="AB26" i="10"/>
  <c r="AB25" i="10"/>
  <c r="AB24" i="10"/>
  <c r="AB23" i="10"/>
  <c r="AB22" i="10"/>
  <c r="AB21" i="10"/>
  <c r="AB20" i="10"/>
  <c r="AB19" i="10"/>
  <c r="AB18" i="10"/>
  <c r="AB17" i="10"/>
  <c r="AB16" i="10"/>
  <c r="AB15" i="10"/>
  <c r="AB14" i="10"/>
  <c r="AB13" i="10"/>
  <c r="AB12" i="10"/>
  <c r="AB11" i="10"/>
  <c r="AB10" i="10"/>
  <c r="AB9" i="10"/>
  <c r="AB8" i="10"/>
  <c r="AB7" i="10"/>
  <c r="AB6" i="10"/>
  <c r="AC6" i="10" l="1"/>
  <c r="AC10" i="10"/>
  <c r="AC14" i="10"/>
  <c r="AC18" i="10"/>
  <c r="AC22" i="10"/>
  <c r="AC26" i="10"/>
  <c r="AC30" i="10"/>
  <c r="AC34" i="10"/>
  <c r="AC38" i="10"/>
  <c r="AC7" i="10"/>
  <c r="AC11" i="10"/>
  <c r="AC15" i="10"/>
  <c r="AC19" i="10"/>
  <c r="AC23" i="10"/>
  <c r="AC27" i="10"/>
  <c r="AC31" i="10"/>
  <c r="AC35" i="10"/>
  <c r="AC39" i="10"/>
  <c r="AC8" i="10"/>
  <c r="AC12" i="10"/>
  <c r="AC16" i="10"/>
  <c r="AC20" i="10"/>
  <c r="AC24" i="10"/>
  <c r="AC28" i="10"/>
  <c r="AC32" i="10"/>
  <c r="AC36" i="10"/>
  <c r="AC40" i="10"/>
  <c r="AC9" i="10"/>
  <c r="AC13" i="10"/>
  <c r="AC17" i="10"/>
  <c r="AC21" i="10"/>
  <c r="AC25" i="10"/>
  <c r="AC29" i="10"/>
  <c r="AC33" i="10"/>
  <c r="AC37" i="10"/>
  <c r="AC42" i="10"/>
  <c r="AD23" i="10" l="1"/>
  <c r="AD13" i="10" l="1"/>
  <c r="AD31" i="10"/>
  <c r="AD24" i="10"/>
  <c r="AD42" i="10"/>
  <c r="AD38" i="10"/>
  <c r="AD22" i="10"/>
  <c r="AD8" i="10"/>
  <c r="AD7" i="10"/>
  <c r="AD6" i="10"/>
  <c r="AD34" i="10"/>
  <c r="AD26" i="10"/>
  <c r="AD29" i="10"/>
  <c r="AD11" i="10"/>
  <c r="AD39" i="10"/>
  <c r="AD9" i="10"/>
  <c r="AD15" i="10"/>
  <c r="AD36" i="10"/>
  <c r="AD25" i="10"/>
  <c r="AD30" i="10"/>
  <c r="AD28" i="10"/>
  <c r="AD33" i="10"/>
  <c r="AD40" i="10"/>
  <c r="AD10" i="10"/>
  <c r="AD21" i="10"/>
  <c r="AD37" i="10"/>
  <c r="AD35" i="10"/>
  <c r="AD18" i="10"/>
  <c r="AD27" i="10"/>
  <c r="AD32" i="10"/>
  <c r="AD19" i="10"/>
  <c r="AD16" i="10"/>
  <c r="AD12" i="10"/>
  <c r="AD20" i="10"/>
  <c r="AD17" i="10"/>
  <c r="AD14" i="10"/>
  <c r="D43" i="3" l="1"/>
  <c r="C43" i="3"/>
  <c r="E43" i="3" l="1"/>
  <c r="C87" i="3" l="1"/>
  <c r="D87" i="3"/>
  <c r="E87" i="3" l="1"/>
</calcChain>
</file>

<file path=xl/sharedStrings.xml><?xml version="1.0" encoding="utf-8"?>
<sst xmlns="http://schemas.openxmlformats.org/spreadsheetml/2006/main" count="482" uniqueCount="223">
  <si>
    <t>River Place Group Practice</t>
  </si>
  <si>
    <t>Archway Primary Care Team</t>
  </si>
  <si>
    <t>Roman Way Medical Centre</t>
  </si>
  <si>
    <t>Goodinge Group Practice</t>
  </si>
  <si>
    <t>Dr Desai's Surgery</t>
  </si>
  <si>
    <t>Islington Central Medical Centre</t>
  </si>
  <si>
    <t>Elizabeth Avenue Group Practice</t>
  </si>
  <si>
    <t>Holloway Medical Clinic</t>
  </si>
  <si>
    <t>St John's Way Medical Centre</t>
  </si>
  <si>
    <t>Ritchie Street Group Practice</t>
  </si>
  <si>
    <t>The Family Practice</t>
  </si>
  <si>
    <t>Huntington Street Practice</t>
  </si>
  <si>
    <t>St Peter's Street Medical Practice</t>
  </si>
  <si>
    <t>Barnsbury Medical Practice</t>
  </si>
  <si>
    <t>Prebend Street Surgery</t>
  </si>
  <si>
    <t>The Rise Group Practice</t>
  </si>
  <si>
    <t>The Miller Practice</t>
  </si>
  <si>
    <t>Dr Ko's Surgery</t>
  </si>
  <si>
    <t>Mildmay Medical Centre</t>
  </si>
  <si>
    <t>Mitchison Road Surgery</t>
  </si>
  <si>
    <t>The Northern Medical Centre</t>
  </si>
  <si>
    <t>Killick Street Health Centre</t>
  </si>
  <si>
    <t>City Road Group Practice</t>
  </si>
  <si>
    <t>Clerkenwell Medical Practice</t>
  </si>
  <si>
    <t>Wedmore Gardens Surgery</t>
  </si>
  <si>
    <t>Dartmouth Park Practice</t>
  </si>
  <si>
    <t>Highbury Grange Medical Centre</t>
  </si>
  <si>
    <t>The Village Practice</t>
  </si>
  <si>
    <t>Andover Medical Centre</t>
  </si>
  <si>
    <t>Dr Moneeb's Surgery</t>
  </si>
  <si>
    <t>The Medical Centre</t>
  </si>
  <si>
    <t>Dr Kateb &amp; Partner</t>
  </si>
  <si>
    <t>Pine Street Medical Practice</t>
  </si>
  <si>
    <t>Sobell Medical Centre</t>
  </si>
  <si>
    <t>Partnership Primary Care Centre</t>
  </si>
  <si>
    <t>Stroud Green Medical Clinic</t>
  </si>
  <si>
    <t>Hanley Primary Care Centre</t>
  </si>
  <si>
    <t>F83004</t>
  </si>
  <si>
    <t>Islington</t>
  </si>
  <si>
    <t>F83064</t>
  </si>
  <si>
    <t>F83624</t>
  </si>
  <si>
    <t>F83666</t>
  </si>
  <si>
    <t>F83009</t>
  </si>
  <si>
    <t>F83673</t>
  </si>
  <si>
    <t>F83648</t>
  </si>
  <si>
    <t>F83031</t>
  </si>
  <si>
    <t>F83680</t>
  </si>
  <si>
    <t>F83033</t>
  </si>
  <si>
    <t>F83630</t>
  </si>
  <si>
    <t>F83051</t>
  </si>
  <si>
    <t>F83671</t>
  </si>
  <si>
    <t>F83686</t>
  </si>
  <si>
    <t>F83681</t>
  </si>
  <si>
    <t>F83678</t>
  </si>
  <si>
    <t>F83660</t>
  </si>
  <si>
    <t>F83013</t>
  </si>
  <si>
    <t>F83027</t>
  </si>
  <si>
    <t>F83674</t>
  </si>
  <si>
    <t>F83034</t>
  </si>
  <si>
    <t>F83012</t>
  </si>
  <si>
    <t>Y01066</t>
  </si>
  <si>
    <t>F83063</t>
  </si>
  <si>
    <t>F83053</t>
  </si>
  <si>
    <t>F83021</t>
  </si>
  <si>
    <t>F83002</t>
  </si>
  <si>
    <t>F83007</t>
  </si>
  <si>
    <t>F83015</t>
  </si>
  <si>
    <t>F83010</t>
  </si>
  <si>
    <t>F83032</t>
  </si>
  <si>
    <t>F83652</t>
  </si>
  <si>
    <t>F83008</t>
  </si>
  <si>
    <t>F83045</t>
  </si>
  <si>
    <t>F83056</t>
  </si>
  <si>
    <t>F83060</t>
  </si>
  <si>
    <t>F83039</t>
  </si>
  <si>
    <t>F83664</t>
  </si>
  <si>
    <t>Practice Code</t>
  </si>
  <si>
    <t>Practice Name</t>
  </si>
  <si>
    <t>Lower error factor</t>
  </si>
  <si>
    <t>Upper error factor</t>
  </si>
  <si>
    <t>Practice name</t>
  </si>
  <si>
    <t>Recorded prevalence</t>
  </si>
  <si>
    <t>LCI- 95%</t>
  </si>
  <si>
    <t>UCI- 95%</t>
  </si>
  <si>
    <t>First Floor</t>
  </si>
  <si>
    <t>Contents</t>
  </si>
  <si>
    <t>Data source(s):</t>
  </si>
  <si>
    <t>Date of download:</t>
  </si>
  <si>
    <t>Time period:</t>
  </si>
  <si>
    <t>Population:</t>
  </si>
  <si>
    <t>Geography:</t>
  </si>
  <si>
    <t xml:space="preserve">Please note: </t>
  </si>
  <si>
    <t>Prevelance</t>
  </si>
  <si>
    <t>n/a</t>
  </si>
  <si>
    <t>If you would like to discuss this further then please contact the Public Health Intelligence Team at the contacts below.</t>
  </si>
  <si>
    <t>Upper error</t>
  </si>
  <si>
    <t>Practice list size at 1st April 2011</t>
  </si>
  <si>
    <t>Number of persons</t>
  </si>
  <si>
    <t>Difference</t>
  </si>
  <si>
    <t>Proportion</t>
  </si>
  <si>
    <t>Lower confidence interval</t>
  </si>
  <si>
    <t xml:space="preserve">Upper confidence interval </t>
  </si>
  <si>
    <t xml:space="preserve">Lower error bar </t>
  </si>
  <si>
    <t>Upper error bar</t>
  </si>
  <si>
    <t>Expected</t>
  </si>
  <si>
    <t>Recorded</t>
  </si>
  <si>
    <t>N1 1XR</t>
  </si>
  <si>
    <t>The Amwell Group Practice</t>
  </si>
  <si>
    <t>Islington Council</t>
  </si>
  <si>
    <t>222 Upper Street</t>
  </si>
  <si>
    <r>
      <t>Date:</t>
    </r>
    <r>
      <rPr>
        <sz val="9"/>
        <color indexed="8"/>
        <rFont val="Arial"/>
        <family val="2"/>
      </rPr>
      <t xml:space="preserve"> </t>
    </r>
  </si>
  <si>
    <t xml:space="preserve">Expected prevalence </t>
  </si>
  <si>
    <t>LCI - 95%</t>
  </si>
  <si>
    <t>UCI - 95%</t>
  </si>
  <si>
    <t>Estimated numbers of undiagnosed</t>
  </si>
  <si>
    <t>Estimated percentage of undiagnosed</t>
  </si>
  <si>
    <t>Lower error</t>
  </si>
  <si>
    <t>17 +</t>
  </si>
  <si>
    <t>17+</t>
  </si>
  <si>
    <t xml:space="preserve">17+ population </t>
  </si>
  <si>
    <t>Number with diabete in practice</t>
  </si>
  <si>
    <t>Expected prevalence of diabetes by GP Practice</t>
  </si>
  <si>
    <t>Recorded prevalence of diabetes by GP Practice</t>
  </si>
  <si>
    <t>Number with diabetes in practice</t>
  </si>
  <si>
    <t>Undiagnosed</t>
  </si>
  <si>
    <t>Camden general practices</t>
  </si>
  <si>
    <t>Camden and Islington Public Health Intelligence Team</t>
  </si>
  <si>
    <t>F83003</t>
  </si>
  <si>
    <t>F83005</t>
  </si>
  <si>
    <t>F83006</t>
  </si>
  <si>
    <t>F83011</t>
  </si>
  <si>
    <t>F83017</t>
  </si>
  <si>
    <t>F83018</t>
  </si>
  <si>
    <t>F83019</t>
  </si>
  <si>
    <t>F83020</t>
  </si>
  <si>
    <t>F83022</t>
  </si>
  <si>
    <t>F83023</t>
  </si>
  <si>
    <t>F83025</t>
  </si>
  <si>
    <t>F83030</t>
  </si>
  <si>
    <t>F83042</t>
  </si>
  <si>
    <t>F83043</t>
  </si>
  <si>
    <t>F83044</t>
  </si>
  <si>
    <t>F83048</t>
  </si>
  <si>
    <t>F83049</t>
  </si>
  <si>
    <t>F83050</t>
  </si>
  <si>
    <t>F83052</t>
  </si>
  <si>
    <t>F83055</t>
  </si>
  <si>
    <t>F83057</t>
  </si>
  <si>
    <t>F83058</t>
  </si>
  <si>
    <t>F83059</t>
  </si>
  <si>
    <t>F83061</t>
  </si>
  <si>
    <t>F83602</t>
  </si>
  <si>
    <t>F83615</t>
  </si>
  <si>
    <t>F83623</t>
  </si>
  <si>
    <t>F83632</t>
  </si>
  <si>
    <t>F83633</t>
  </si>
  <si>
    <t>F83658</t>
  </si>
  <si>
    <t>F83665</t>
  </si>
  <si>
    <t>F83677</t>
  </si>
  <si>
    <t>F83682</t>
  </si>
  <si>
    <t>F83683</t>
  </si>
  <si>
    <t>Camden</t>
  </si>
  <si>
    <t>Camden recorded prevalence</t>
  </si>
  <si>
    <t xml:space="preserve">Number with high blood pressure </t>
  </si>
  <si>
    <t>All ages</t>
  </si>
  <si>
    <t>This workbook contains tables and a charts showing expected and recorded prevalence of high blood pressure by Camden GP practice.</t>
  </si>
  <si>
    <t>16+</t>
  </si>
  <si>
    <t>Camden expected prevalence total population</t>
  </si>
  <si>
    <t>Registered population, all ages and 16+</t>
  </si>
  <si>
    <t>John Cannings, Public Health Information Officer</t>
  </si>
  <si>
    <t>john.cannings@islington.gov.uk</t>
  </si>
  <si>
    <t>publichealth.intelligence@islington.gov.uk</t>
  </si>
  <si>
    <t>020 7527 1245</t>
  </si>
  <si>
    <t>Expected and recorded prevalence of high blood pressure, by GP practice, Camden's registered population, all ages, 2014/15</t>
  </si>
  <si>
    <t>Gower Place Practice</t>
  </si>
  <si>
    <t>Gower Street Practice</t>
  </si>
  <si>
    <t>Holborn Medical Centre</t>
  </si>
  <si>
    <t>Westfield Medical Centre</t>
  </si>
  <si>
    <t>Prince Of Wales Road Practice (Single)</t>
  </si>
  <si>
    <t>West Hampstead Medical Centre</t>
  </si>
  <si>
    <t>Parliament Hill Surgery</t>
  </si>
  <si>
    <t>Swiss Cottage Surgery</t>
  </si>
  <si>
    <t>Rosslyn Hill Surgery</t>
  </si>
  <si>
    <t>Brondesbury Medical Centre</t>
  </si>
  <si>
    <t>Museum Practice</t>
  </si>
  <si>
    <t>James Wigg Group Practice</t>
  </si>
  <si>
    <t>Caversham Group Practice</t>
  </si>
  <si>
    <t>Adelaide Medical Centre</t>
  </si>
  <si>
    <t>Keats Group Practice</t>
  </si>
  <si>
    <t>Hampstead Group Practice</t>
  </si>
  <si>
    <t>Brunswick Medical Centre</t>
  </si>
  <si>
    <t>West End Lane Medical Practice</t>
  </si>
  <si>
    <t>The Bloomsbury Surgery</t>
  </si>
  <si>
    <t>Chomley Gardens Surgery</t>
  </si>
  <si>
    <t>Brookfield Park Surgery</t>
  </si>
  <si>
    <t>Primrose Hill Surgery</t>
  </si>
  <si>
    <t>Daleham Gardens Health Centre</t>
  </si>
  <si>
    <t>Park End Surgery</t>
  </si>
  <si>
    <t>Abbey Medical Centre</t>
  </si>
  <si>
    <t>Ampthill Square Medical Centre</t>
  </si>
  <si>
    <t>Belsize Priory Medical Practice (Group)</t>
  </si>
  <si>
    <t>Prince Of Wales Road Practice (Group)</t>
  </si>
  <si>
    <t>Queens Crescent Surgery</t>
  </si>
  <si>
    <t>Fortune Green Road Surgery</t>
  </si>
  <si>
    <t>Grays Inn Road Medical Centre</t>
  </si>
  <si>
    <t>The Regents Park Practice</t>
  </si>
  <si>
    <t>Kings Cross Road Practice</t>
  </si>
  <si>
    <t>Four Trees Surgery</t>
  </si>
  <si>
    <t>Somers Town Medical Centre</t>
  </si>
  <si>
    <t>St Philips Medical Centre</t>
  </si>
  <si>
    <t>Camden Health Improvement Practice</t>
  </si>
  <si>
    <t>F83635</t>
  </si>
  <si>
    <t>F83672</t>
  </si>
  <si>
    <t>Y02674</t>
  </si>
  <si>
    <t>Updated by Victoria Makepeace-Warne</t>
  </si>
  <si>
    <t>Recorded prevalence: QOF, 2014/15
Expected prevalence: APHO, 2011</t>
  </si>
  <si>
    <t>2014/15 for recorded prevalence; 2011 for expected prevalence</t>
  </si>
  <si>
    <t>Expected and recorded prevalence of high blood pressure, by GP practice, Camden's registered population, aged 16+, 2014/15</t>
  </si>
  <si>
    <t>Note: Prevalence information for Camden Health Improvement Practice is not included.</t>
  </si>
  <si>
    <t>Recorded lower than expected</t>
  </si>
  <si>
    <t>Updated Nov 2015</t>
  </si>
  <si>
    <t>Care must be taken when interpreting this information as modelling prevelance is not straightforward and there is always uncertainty around the accuracy of modelled estimates. The 'information' tabs in the individual aphro disease models have further information on the calculation of expected prevelance and you are advised to read these at the following link</t>
  </si>
  <si>
    <t>http://www.apho.org.uk/diseaseprevalencemodels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</si>
</sst>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
    <numFmt numFmtId="165" formatCode="0.0%"/>
    <numFmt numFmtId="166" formatCode="0.000"/>
    <numFmt numFmtId="167" formatCode="_-* #,##0_-;\-* #,##0_-;_-* &quot;-&quot;??_-;_-@_-"/>
    <numFmt numFmtId="168" formatCode="#,##0.0"/>
    <numFmt numFmtId="169" formatCode="_(* #,##0_);_(* \(#,##0\);_(* &quot;-&quot;??_);_(@_)"/>
    <numFmt numFmtId="170" formatCode="_(* #,##0.00_);_(* \(#,##0.00\);_(* &quot;-&quot;??_);_(@_)"/>
    <numFmt numFmtId="171" formatCode="_(&quot;£&quot;* #,##0.00_);_(&quot;£&quot;* \(#,##0.00\);_(&quot;£&quot;* &quot;-&quot;??_);_(@_)"/>
    <numFmt numFmtId="172" formatCode="#,##0_ ;\-#,##0\ "/>
  </numFmts>
  <fonts count="67">
    <font>
      <sz val="11"/>
      <color indexed="8"/>
      <name val="Calibri"/>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0"/>
      <name val="Arial"/>
      <family val="2"/>
    </font>
    <font>
      <b/>
      <sz val="9"/>
      <name val="Arial"/>
      <family val="2"/>
    </font>
    <font>
      <sz val="8"/>
      <name val="Calibri"/>
      <family val="2"/>
    </font>
    <font>
      <sz val="10"/>
      <name val="Arial"/>
      <family val="2"/>
    </font>
    <font>
      <b/>
      <sz val="12"/>
      <color indexed="48"/>
      <name val="Arial"/>
      <family val="2"/>
    </font>
    <font>
      <sz val="9"/>
      <name val="Arial"/>
      <family val="2"/>
    </font>
    <font>
      <sz val="9"/>
      <color indexed="8"/>
      <name val="Arial"/>
      <family val="2"/>
    </font>
    <font>
      <b/>
      <sz val="9"/>
      <color indexed="8"/>
      <name val="Arial"/>
      <family val="2"/>
    </font>
    <font>
      <u/>
      <sz val="10"/>
      <color indexed="12"/>
      <name val="Arial"/>
      <family val="2"/>
    </font>
    <font>
      <b/>
      <sz val="11"/>
      <color theme="4" tint="-0.499984740745262"/>
      <name val="Arial"/>
      <family val="2"/>
      <scheme val="minor"/>
    </font>
    <font>
      <b/>
      <sz val="14"/>
      <color theme="4" tint="-0.499984740745262"/>
      <name val="Arial"/>
      <family val="2"/>
      <scheme val="minor"/>
    </font>
    <font>
      <sz val="14"/>
      <color indexed="8"/>
      <name val="Calibri"/>
      <family val="2"/>
    </font>
    <font>
      <sz val="14"/>
      <color theme="4" tint="-0.499984740745262"/>
      <name val="Arial"/>
      <family val="2"/>
      <scheme val="minor"/>
    </font>
    <font>
      <u/>
      <sz val="11"/>
      <color theme="10"/>
      <name val="Calibri"/>
      <family val="2"/>
    </font>
    <font>
      <sz val="11"/>
      <color rgb="FFFF0000"/>
      <name val="Calibri"/>
      <family val="2"/>
    </font>
    <font>
      <sz val="14"/>
      <name val="Calibri"/>
      <family val="2"/>
    </font>
    <font>
      <sz val="10"/>
      <name val="Arial"/>
      <family val="2"/>
    </font>
    <font>
      <sz val="10"/>
      <name val="Arial"/>
      <family val="2"/>
      <charset val="161"/>
    </font>
    <font>
      <b/>
      <sz val="10"/>
      <color indexed="21"/>
      <name val="Arial"/>
      <family val="2"/>
    </font>
    <font>
      <b/>
      <sz val="18"/>
      <color indexed="8"/>
      <name val="Arial"/>
      <family val="2"/>
    </font>
    <font>
      <b/>
      <sz val="16"/>
      <color indexed="8"/>
      <name val="Arial"/>
      <family val="2"/>
    </font>
    <font>
      <sz val="13"/>
      <color indexed="8"/>
      <name val="Arial"/>
      <family val="2"/>
    </font>
    <font>
      <b/>
      <sz val="14"/>
      <color indexed="9"/>
      <name val="Arial"/>
      <family val="2"/>
    </font>
    <font>
      <sz val="14"/>
      <color indexed="8"/>
      <name val="Arial"/>
      <family val="2"/>
    </font>
    <font>
      <b/>
      <sz val="14"/>
      <color indexed="8"/>
      <name val="Arial"/>
      <family val="2"/>
    </font>
    <font>
      <sz val="10"/>
      <name val="Arial MT"/>
    </font>
    <font>
      <sz val="10"/>
      <color indexed="8"/>
      <name val="Arial"/>
      <family val="2"/>
    </font>
    <font>
      <b/>
      <sz val="14"/>
      <name val="Arial"/>
      <family val="2"/>
      <scheme val="minor"/>
    </font>
    <font>
      <sz val="11"/>
      <color indexed="8"/>
      <name val="Arial"/>
      <family val="2"/>
    </font>
    <font>
      <sz val="11"/>
      <color theme="1"/>
      <name val="Arial"/>
      <family val="2"/>
    </font>
    <font>
      <b/>
      <sz val="14"/>
      <color indexed="60"/>
      <name val="Arial"/>
      <family val="2"/>
    </font>
    <font>
      <b/>
      <sz val="12"/>
      <color indexed="60"/>
      <name val="Arial"/>
      <family val="2"/>
    </font>
    <font>
      <sz val="10"/>
      <name val="MS Sans Serif"/>
      <family val="2"/>
    </font>
    <font>
      <sz val="10"/>
      <color theme="1"/>
      <name val="Arial"/>
      <family val="2"/>
      <scheme val="minor"/>
    </font>
    <font>
      <sz val="10"/>
      <color indexed="8"/>
      <name val="Tahoma"/>
      <family val="2"/>
    </font>
    <font>
      <sz val="12"/>
      <name val="Arial MT"/>
    </font>
    <font>
      <b/>
      <sz val="12"/>
      <name val="Arial"/>
      <family val="2"/>
    </font>
    <font>
      <sz val="11"/>
      <name val="Arial"/>
      <family val="2"/>
    </font>
    <font>
      <sz val="11"/>
      <color indexed="8"/>
      <name val="Arial"/>
      <family val="2"/>
      <scheme val="major"/>
    </font>
    <font>
      <b/>
      <sz val="11"/>
      <color indexed="8"/>
      <name val="Arial"/>
      <family val="2"/>
    </font>
    <font>
      <b/>
      <sz val="11"/>
      <color theme="1"/>
      <name val="Arial"/>
      <family val="2"/>
    </font>
    <font>
      <u/>
      <sz val="9"/>
      <color indexed="12"/>
      <name val="Arial"/>
      <family val="2"/>
      <scheme val="minor"/>
    </font>
    <font>
      <sz val="9"/>
      <name val="Arial"/>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7"/>
        <bgColor indexed="64"/>
      </patternFill>
    </fill>
    <fill>
      <patternFill patternType="solid">
        <fgColor theme="6"/>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style="thin">
        <color indexed="9"/>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22"/>
      </left>
      <right style="thin">
        <color indexed="22"/>
      </right>
      <top/>
      <bottom style="medium">
        <color indexed="22"/>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9"/>
      </top>
      <bottom style="thin">
        <color indexed="9"/>
      </bottom>
      <diagonal/>
    </border>
  </borders>
  <cellStyleXfs count="28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7" fillId="0" borderId="0"/>
    <xf numFmtId="0" fontId="5"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 fillId="0" borderId="0"/>
    <xf numFmtId="0" fontId="37" fillId="0" borderId="0" applyNumberFormat="0" applyFill="0" applyBorder="0" applyAlignment="0" applyProtection="0">
      <alignment vertical="top"/>
      <protection locked="0"/>
    </xf>
    <xf numFmtId="0" fontId="40" fillId="0" borderId="0"/>
    <xf numFmtId="0" fontId="41" fillId="0" borderId="0"/>
    <xf numFmtId="0" fontId="42" fillId="0" borderId="42" applyFill="0" applyProtection="0">
      <alignment horizontal="left" textRotation="60" wrapText="1"/>
    </xf>
    <xf numFmtId="0" fontId="32" fillId="0" borderId="0" applyNumberFormat="0" applyFill="0" applyBorder="0" applyAlignment="0" applyProtection="0">
      <alignment vertical="top"/>
      <protection locked="0"/>
    </xf>
    <xf numFmtId="0" fontId="5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43" fontId="24"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169"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3" fontId="53"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1" fontId="41" fillId="0" borderId="0" applyFont="0" applyFill="0" applyBorder="0" applyAlignment="0" applyProtection="0"/>
    <xf numFmtId="0" fontId="23" fillId="0" borderId="0"/>
    <xf numFmtId="0" fontId="24" fillId="0" borderId="0" applyNumberFormat="0" applyFill="0" applyBorder="0" applyAlignment="0" applyProtection="0"/>
    <xf numFmtId="0" fontId="24" fillId="0" borderId="0" applyNumberFormat="0" applyFill="0" applyBorder="0" applyAlignment="0" applyProtection="0"/>
    <xf numFmtId="0" fontId="42" fillId="0" borderId="42" applyFill="0" applyProtection="0">
      <alignment horizontal="left" textRotation="60" wrapText="1"/>
    </xf>
    <xf numFmtId="0" fontId="24" fillId="0" borderId="0" applyFill="0" applyProtection="0"/>
    <xf numFmtId="0" fontId="24" fillId="0" borderId="0" applyNumberFormat="0" applyBorder="0" applyAlignment="0" applyProtection="0"/>
    <xf numFmtId="0" fontId="24" fillId="0" borderId="0" applyNumberFormat="0" applyBorder="0" applyAlignment="0" applyProtection="0"/>
    <xf numFmtId="0" fontId="54" fillId="0" borderId="0">
      <alignment horizontal="left"/>
    </xf>
    <xf numFmtId="0" fontId="55" fillId="0" borderId="0">
      <alignment horizontal="left" indent="1"/>
    </xf>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37" fillId="0" borderId="0" applyNumberFormat="0" applyFill="0" applyBorder="0" applyAlignment="0" applyProtection="0">
      <alignment vertical="top"/>
      <protection locked="0"/>
    </xf>
    <xf numFmtId="0" fontId="24" fillId="0" borderId="0">
      <alignment horizontal="left" vertical="top" wrapText="1" indent="2"/>
    </xf>
    <xf numFmtId="0" fontId="24" fillId="0" borderId="0">
      <alignment horizontal="left" vertical="top" wrapText="1" indent="2"/>
    </xf>
    <xf numFmtId="0" fontId="24" fillId="0" borderId="0">
      <alignment horizontal="left" vertical="top" wrapText="1" indent="2"/>
    </xf>
    <xf numFmtId="0" fontId="24" fillId="0" borderId="0" applyNumberFormat="0" applyAlignment="0" applyProtection="0"/>
    <xf numFmtId="0" fontId="24" fillId="0" borderId="0" applyNumberFormat="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Border="0" applyAlignment="0" applyProtection="0"/>
    <xf numFmtId="0" fontId="24" fillId="0" borderId="0" applyNumberFormat="0" applyBorder="0" applyAlignment="0" applyProtection="0"/>
    <xf numFmtId="0" fontId="53" fillId="0" borderId="0"/>
    <xf numFmtId="0" fontId="2" fillId="0" borderId="0"/>
    <xf numFmtId="0" fontId="2" fillId="0" borderId="0"/>
    <xf numFmtId="0" fontId="2" fillId="0" borderId="0"/>
    <xf numFmtId="0" fontId="2" fillId="0" borderId="0"/>
    <xf numFmtId="0" fontId="53" fillId="0" borderId="0"/>
    <xf numFmtId="0" fontId="2" fillId="0" borderId="0"/>
    <xf numFmtId="0" fontId="24" fillId="0" borderId="0"/>
    <xf numFmtId="0" fontId="56"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4" fillId="0" borderId="0">
      <alignment vertical="top"/>
    </xf>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4" fillId="0" borderId="0">
      <alignment vertical="top"/>
    </xf>
    <xf numFmtId="0" fontId="5" fillId="0" borderId="0"/>
    <xf numFmtId="0" fontId="5" fillId="0" borderId="0"/>
    <xf numFmtId="0" fontId="24" fillId="0" borderId="0"/>
    <xf numFmtId="0" fontId="2" fillId="0" borderId="0"/>
    <xf numFmtId="0" fontId="2" fillId="0" borderId="0"/>
    <xf numFmtId="0" fontId="2" fillId="0" borderId="0"/>
    <xf numFmtId="0" fontId="2" fillId="0" borderId="0"/>
    <xf numFmtId="0" fontId="2" fillId="0" borderId="0"/>
    <xf numFmtId="0" fontId="53" fillId="0" borderId="0"/>
    <xf numFmtId="0" fontId="57"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5" fillId="0" borderId="0"/>
    <xf numFmtId="0" fontId="24" fillId="0" borderId="0"/>
    <xf numFmtId="0" fontId="24" fillId="0" borderId="0"/>
    <xf numFmtId="0" fontId="52" fillId="0" borderId="0"/>
    <xf numFmtId="0" fontId="24" fillId="0" borderId="0"/>
    <xf numFmtId="0" fontId="24" fillId="0" borderId="0"/>
    <xf numFmtId="0" fontId="58" fillId="0" borderId="0"/>
    <xf numFmtId="0" fontId="24" fillId="0" borderId="0"/>
    <xf numFmtId="0" fontId="24" fillId="0" borderId="0"/>
    <xf numFmtId="0" fontId="53"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41" fillId="0" borderId="0"/>
    <xf numFmtId="0" fontId="59" fillId="0" borderId="0"/>
    <xf numFmtId="0" fontId="53" fillId="0" borderId="0"/>
    <xf numFmtId="0" fontId="2" fillId="0" borderId="0"/>
    <xf numFmtId="0" fontId="2" fillId="0" borderId="0"/>
    <xf numFmtId="0" fontId="2" fillId="0" borderId="0"/>
    <xf numFmtId="0" fontId="2" fillId="0" borderId="0"/>
    <xf numFmtId="0" fontId="24" fillId="0" borderId="0"/>
    <xf numFmtId="0" fontId="2" fillId="0" borderId="0"/>
    <xf numFmtId="0" fontId="24" fillId="0" borderId="0" applyNumberFormat="0" applyFont="0" applyAlignment="0" applyProtection="0"/>
    <xf numFmtId="0" fontId="24" fillId="0" borderId="0" applyNumberFormat="0" applyFont="0" applyAlignment="0" applyProtection="0"/>
    <xf numFmtId="0" fontId="24" fillId="0" borderId="0" applyNumberFormat="0" applyAlignment="0" applyProtection="0"/>
    <xf numFmtId="0" fontId="24" fillId="0" borderId="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2"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4" fillId="0" borderId="0">
      <alignment horizontal="left" wrapText="1" indent="1"/>
    </xf>
    <xf numFmtId="0" fontId="24" fillId="0" borderId="0">
      <alignment horizontal="left" wrapText="1" indent="1"/>
    </xf>
    <xf numFmtId="0" fontId="24" fillId="0" borderId="0">
      <alignment horizontal="left" wrapText="1" indent="1"/>
    </xf>
    <xf numFmtId="0" fontId="24" fillId="0" borderId="0"/>
    <xf numFmtId="0" fontId="24" fillId="0" borderId="0"/>
    <xf numFmtId="0" fontId="60"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10">
      <alignment vertical="top"/>
    </xf>
    <xf numFmtId="0" fontId="24" fillId="0" borderId="0" applyNumberFormat="0" applyFill="0" applyAlignment="0" applyProtection="0"/>
    <xf numFmtId="0" fontId="24" fillId="0" borderId="0" applyNumberFormat="0" applyFill="0" applyAlignment="0" applyProtection="0"/>
    <xf numFmtId="0" fontId="25" fillId="0" borderId="10">
      <alignment horizontal="center" vertical="center" textRotation="90" wrapText="1"/>
    </xf>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1" fillId="0" borderId="0"/>
    <xf numFmtId="0" fontId="24" fillId="0" borderId="0" applyFill="0" applyProtection="0"/>
    <xf numFmtId="0" fontId="24" fillId="0" borderId="0" applyFill="0" applyProtection="0"/>
    <xf numFmtId="0" fontId="50" fillId="0" borderId="0" applyNumberFormat="0" applyFont="0" applyBorder="0" applyAlignment="0" applyProtection="0"/>
  </cellStyleXfs>
  <cellXfs count="175">
    <xf numFmtId="0" fontId="0" fillId="0" borderId="0" xfId="0"/>
    <xf numFmtId="0" fontId="25" fillId="0" borderId="0" xfId="0" applyFont="1" applyAlignment="1">
      <alignment horizontal="left" wrapText="1"/>
    </xf>
    <xf numFmtId="0" fontId="21" fillId="0" borderId="0" xfId="0" applyFont="1"/>
    <xf numFmtId="165" fontId="0" fillId="0" borderId="23" xfId="0" applyNumberFormat="1" applyFill="1" applyBorder="1"/>
    <xf numFmtId="165" fontId="0" fillId="0" borderId="14" xfId="0" applyNumberFormat="1" applyFill="1" applyBorder="1"/>
    <xf numFmtId="166" fontId="0" fillId="0" borderId="0" xfId="0" applyNumberFormat="1" applyFill="1" applyBorder="1"/>
    <xf numFmtId="0" fontId="9" fillId="25" borderId="23" xfId="0" applyFont="1" applyFill="1" applyBorder="1" applyAlignment="1">
      <alignment horizontal="center" vertical="center" wrapText="1"/>
    </xf>
    <xf numFmtId="0" fontId="21" fillId="0" borderId="35" xfId="0" applyFont="1" applyBorder="1"/>
    <xf numFmtId="165" fontId="21" fillId="0" borderId="10" xfId="0" applyNumberFormat="1" applyFont="1" applyFill="1" applyBorder="1"/>
    <xf numFmtId="0" fontId="34" fillId="0" borderId="0" xfId="0" applyFont="1"/>
    <xf numFmtId="0" fontId="36" fillId="0" borderId="0" xfId="0" applyFont="1"/>
    <xf numFmtId="0" fontId="35" fillId="0" borderId="0" xfId="0" applyFont="1"/>
    <xf numFmtId="165" fontId="0" fillId="0" borderId="0" xfId="44" applyNumberFormat="1" applyFont="1" applyFill="1" applyBorder="1"/>
    <xf numFmtId="165" fontId="21" fillId="0" borderId="35" xfId="44" applyNumberFormat="1" applyFont="1" applyBorder="1"/>
    <xf numFmtId="10" fontId="0" fillId="0" borderId="10" xfId="44" applyNumberFormat="1" applyFont="1" applyBorder="1"/>
    <xf numFmtId="0" fontId="0" fillId="0" borderId="0" xfId="0" applyFill="1" applyBorder="1"/>
    <xf numFmtId="0" fontId="9" fillId="25" borderId="41" xfId="0" applyFont="1" applyFill="1" applyBorder="1" applyAlignment="1">
      <alignment horizontal="center" vertical="center" wrapText="1"/>
    </xf>
    <xf numFmtId="0" fontId="23" fillId="24" borderId="0" xfId="48" applyFont="1" applyFill="1" applyAlignment="1">
      <alignment horizontal="left"/>
    </xf>
    <xf numFmtId="0" fontId="24" fillId="24" borderId="0" xfId="48" applyFont="1" applyFill="1" applyBorder="1"/>
    <xf numFmtId="0" fontId="24" fillId="24" borderId="15" xfId="48" applyFont="1" applyFill="1" applyBorder="1"/>
    <xf numFmtId="0" fontId="24" fillId="24" borderId="16" xfId="48" applyFont="1" applyFill="1" applyBorder="1"/>
    <xf numFmtId="0" fontId="24" fillId="24" borderId="17" xfId="48" applyFont="1" applyFill="1" applyBorder="1"/>
    <xf numFmtId="0" fontId="24" fillId="24" borderId="18" xfId="48" applyFont="1" applyFill="1" applyBorder="1"/>
    <xf numFmtId="0" fontId="28" fillId="0" borderId="0" xfId="48" applyFont="1" applyFill="1" applyBorder="1"/>
    <xf numFmtId="0" fontId="29" fillId="24" borderId="0" xfId="48" applyFont="1" applyFill="1" applyBorder="1"/>
    <xf numFmtId="0" fontId="29" fillId="24" borderId="19" xfId="48" applyFont="1" applyFill="1" applyBorder="1"/>
    <xf numFmtId="0" fontId="30" fillId="24" borderId="0" xfId="48" applyFont="1" applyFill="1" applyBorder="1" applyAlignment="1">
      <alignment vertical="top"/>
    </xf>
    <xf numFmtId="0" fontId="30" fillId="24" borderId="19" xfId="48" applyFont="1" applyFill="1" applyBorder="1"/>
    <xf numFmtId="0" fontId="31" fillId="24" borderId="0" xfId="48" applyFont="1" applyFill="1" applyBorder="1" applyAlignment="1">
      <alignment vertical="top"/>
    </xf>
    <xf numFmtId="0" fontId="29" fillId="24" borderId="0" xfId="49" applyFont="1" applyFill="1" applyBorder="1" applyAlignment="1">
      <alignment vertical="top"/>
    </xf>
    <xf numFmtId="0" fontId="31" fillId="24" borderId="0" xfId="48" applyFont="1" applyFill="1" applyBorder="1" applyAlignment="1">
      <alignment horizontal="left" vertical="top"/>
    </xf>
    <xf numFmtId="0" fontId="31" fillId="24" borderId="0" xfId="48" applyFont="1" applyFill="1" applyBorder="1" applyAlignment="1">
      <alignment vertical="top" wrapText="1"/>
    </xf>
    <xf numFmtId="0" fontId="29" fillId="24" borderId="19" xfId="48" applyFont="1" applyFill="1" applyBorder="1" applyAlignment="1">
      <alignment horizontal="center" vertical="top" wrapText="1"/>
    </xf>
    <xf numFmtId="0" fontId="29" fillId="24" borderId="0" xfId="48" applyFont="1" applyFill="1" applyBorder="1" applyAlignment="1">
      <alignment horizontal="left" vertical="top"/>
    </xf>
    <xf numFmtId="0" fontId="29" fillId="24" borderId="0" xfId="0" applyFont="1" applyFill="1" applyBorder="1"/>
    <xf numFmtId="0" fontId="25" fillId="28" borderId="0" xfId="49" applyNumberFormat="1" applyFont="1" applyFill="1" applyBorder="1" applyAlignment="1">
      <alignment vertical="top" wrapText="1"/>
    </xf>
    <xf numFmtId="0" fontId="24" fillId="24" borderId="20" xfId="48" applyFont="1" applyFill="1" applyBorder="1"/>
    <xf numFmtId="0" fontId="29" fillId="28" borderId="0" xfId="48" applyFont="1" applyFill="1" applyBorder="1" applyAlignment="1">
      <alignment horizontal="center" vertical="top" wrapText="1"/>
    </xf>
    <xf numFmtId="0" fontId="29" fillId="0" borderId="0" xfId="48" applyFont="1" applyFill="1" applyBorder="1" applyAlignment="1">
      <alignment horizontal="left" vertical="top"/>
    </xf>
    <xf numFmtId="0" fontId="29" fillId="28" borderId="0" xfId="49" applyNumberFormat="1" applyFont="1" applyFill="1" applyBorder="1" applyAlignment="1">
      <alignment horizontal="left" vertical="top" wrapText="1"/>
    </xf>
    <xf numFmtId="0" fontId="29" fillId="0" borderId="19" xfId="48" applyFont="1" applyFill="1" applyBorder="1" applyAlignment="1">
      <alignment horizontal="center" vertical="top" wrapText="1"/>
    </xf>
    <xf numFmtId="0" fontId="44" fillId="0" borderId="0" xfId="0" applyFont="1"/>
    <xf numFmtId="0" fontId="45" fillId="0" borderId="0" xfId="0" applyFont="1"/>
    <xf numFmtId="0" fontId="46" fillId="25" borderId="43" xfId="0" applyFont="1" applyFill="1" applyBorder="1" applyAlignment="1">
      <alignment horizontal="center" vertical="center" wrapText="1"/>
    </xf>
    <xf numFmtId="0" fontId="46" fillId="25" borderId="44" xfId="0" applyFont="1" applyFill="1" applyBorder="1" applyAlignment="1">
      <alignment horizontal="center" vertical="center" wrapText="1"/>
    </xf>
    <xf numFmtId="0" fontId="46" fillId="25" borderId="45" xfId="0" applyFont="1" applyFill="1" applyBorder="1" applyAlignment="1">
      <alignment horizontal="center" vertical="center" wrapText="1"/>
    </xf>
    <xf numFmtId="0" fontId="46" fillId="25" borderId="46" xfId="0" applyFont="1" applyFill="1" applyBorder="1" applyAlignment="1">
      <alignment horizontal="center" vertical="center" wrapText="1"/>
    </xf>
    <xf numFmtId="3" fontId="21" fillId="0" borderId="34" xfId="0" applyNumberFormat="1" applyFont="1" applyBorder="1"/>
    <xf numFmtId="168" fontId="24" fillId="0" borderId="10" xfId="0" applyNumberFormat="1" applyFont="1" applyBorder="1"/>
    <xf numFmtId="1" fontId="24" fillId="0" borderId="10" xfId="0" applyNumberFormat="1" applyFont="1" applyBorder="1"/>
    <xf numFmtId="165" fontId="24" fillId="0" borderId="10" xfId="44" applyNumberFormat="1" applyFont="1" applyBorder="1"/>
    <xf numFmtId="165" fontId="49" fillId="0" borderId="10" xfId="44" applyNumberFormat="1" applyFont="1" applyBorder="1"/>
    <xf numFmtId="0" fontId="38" fillId="0" borderId="0" xfId="0" applyFont="1" applyFill="1" applyBorder="1" applyAlignment="1"/>
    <xf numFmtId="165" fontId="33" fillId="0" borderId="0" xfId="0" applyNumberFormat="1" applyFont="1" applyFill="1" applyBorder="1" applyAlignment="1">
      <alignment wrapText="1"/>
    </xf>
    <xf numFmtId="1" fontId="0" fillId="0" borderId="0" xfId="0" applyNumberFormat="1" applyFill="1" applyBorder="1"/>
    <xf numFmtId="43" fontId="4" fillId="0" borderId="0" xfId="45" applyNumberFormat="1" applyFont="1" applyFill="1" applyBorder="1"/>
    <xf numFmtId="10" fontId="0" fillId="0" borderId="0" xfId="0" applyNumberFormat="1" applyFill="1" applyBorder="1"/>
    <xf numFmtId="43" fontId="0" fillId="0" borderId="0" xfId="0" applyNumberFormat="1" applyFill="1" applyBorder="1"/>
    <xf numFmtId="2" fontId="0" fillId="0" borderId="0" xfId="0" applyNumberFormat="1" applyFill="1" applyBorder="1"/>
    <xf numFmtId="0" fontId="34" fillId="0" borderId="0" xfId="0" applyFont="1" applyFill="1" applyBorder="1" applyAlignment="1">
      <alignment horizontal="center"/>
    </xf>
    <xf numFmtId="0" fontId="0" fillId="0" borderId="14" xfId="0" applyFill="1" applyBorder="1"/>
    <xf numFmtId="0" fontId="24" fillId="0" borderId="14" xfId="0" applyFont="1" applyFill="1" applyBorder="1"/>
    <xf numFmtId="1" fontId="0" fillId="0" borderId="14" xfId="0" applyNumberFormat="1" applyFill="1" applyBorder="1"/>
    <xf numFmtId="0" fontId="23" fillId="0" borderId="10" xfId="0" applyFont="1" applyFill="1" applyBorder="1" applyAlignment="1">
      <alignment horizontal="right"/>
    </xf>
    <xf numFmtId="1" fontId="21" fillId="0" borderId="10" xfId="0" applyNumberFormat="1" applyFont="1" applyFill="1" applyBorder="1"/>
    <xf numFmtId="0" fontId="0" fillId="0" borderId="10" xfId="0" applyBorder="1"/>
    <xf numFmtId="0" fontId="5" fillId="0" borderId="10" xfId="52" applyFont="1" applyFill="1" applyBorder="1" applyAlignment="1">
      <alignment horizontal="center"/>
    </xf>
    <xf numFmtId="0" fontId="48" fillId="0" borderId="0" xfId="0" applyFont="1" applyAlignment="1">
      <alignment vertical="top"/>
    </xf>
    <xf numFmtId="0" fontId="51" fillId="0" borderId="0" xfId="0" applyFont="1"/>
    <xf numFmtId="165" fontId="0" fillId="0" borderId="33" xfId="44" applyNumberFormat="1" applyFont="1" applyFill="1" applyBorder="1"/>
    <xf numFmtId="165" fontId="21" fillId="0" borderId="35" xfId="0" applyNumberFormat="1" applyFont="1" applyFill="1" applyBorder="1"/>
    <xf numFmtId="165" fontId="0" fillId="0" borderId="33" xfId="0" applyNumberFormat="1" applyFill="1" applyBorder="1"/>
    <xf numFmtId="165" fontId="0" fillId="0" borderId="35" xfId="0" applyNumberFormat="1" applyFill="1" applyBorder="1"/>
    <xf numFmtId="9" fontId="0" fillId="0" borderId="0" xfId="44" applyFont="1"/>
    <xf numFmtId="0" fontId="43" fillId="26" borderId="46" xfId="0" applyFont="1" applyFill="1" applyBorder="1" applyAlignment="1">
      <alignment vertical="center"/>
    </xf>
    <xf numFmtId="1" fontId="0" fillId="0" borderId="0" xfId="0" applyNumberFormat="1"/>
    <xf numFmtId="167" fontId="0" fillId="0" borderId="0" xfId="45" applyNumberFormat="1" applyFont="1"/>
    <xf numFmtId="164" fontId="43" fillId="26" borderId="0" xfId="0" applyNumberFormat="1" applyFont="1" applyFill="1" applyBorder="1" applyAlignment="1">
      <alignment horizontal="center"/>
    </xf>
    <xf numFmtId="0" fontId="43" fillId="26" borderId="0" xfId="0" applyFont="1" applyFill="1" applyBorder="1" applyAlignment="1">
      <alignment horizontal="center" vertical="center"/>
    </xf>
    <xf numFmtId="0" fontId="46" fillId="25" borderId="0" xfId="0" applyFont="1" applyFill="1" applyBorder="1" applyAlignment="1">
      <alignment horizontal="center" vertical="center" wrapText="1"/>
    </xf>
    <xf numFmtId="165" fontId="47" fillId="0" borderId="0" xfId="0" applyNumberFormat="1" applyFont="1" applyBorder="1"/>
    <xf numFmtId="9" fontId="47" fillId="0" borderId="0" xfId="0" applyNumberFormat="1" applyFont="1" applyBorder="1"/>
    <xf numFmtId="9" fontId="0" fillId="0" borderId="0" xfId="0" applyNumberFormat="1"/>
    <xf numFmtId="0" fontId="46" fillId="25" borderId="49" xfId="0" applyFont="1" applyFill="1" applyBorder="1" applyAlignment="1">
      <alignment horizontal="center" vertical="center" wrapText="1"/>
    </xf>
    <xf numFmtId="0" fontId="46" fillId="25" borderId="50" xfId="0" applyFont="1" applyFill="1" applyBorder="1" applyAlignment="1">
      <alignment horizontal="center" vertical="center" wrapText="1"/>
    </xf>
    <xf numFmtId="9" fontId="46" fillId="25" borderId="50" xfId="44" applyFont="1" applyFill="1" applyBorder="1" applyAlignment="1">
      <alignment horizontal="center" vertical="center" wrapText="1"/>
    </xf>
    <xf numFmtId="0" fontId="46" fillId="25" borderId="51" xfId="0" applyFont="1" applyFill="1" applyBorder="1" applyAlignment="1">
      <alignment horizontal="center" vertical="center" wrapText="1"/>
    </xf>
    <xf numFmtId="0" fontId="61" fillId="0" borderId="0" xfId="168" applyFont="1"/>
    <xf numFmtId="0" fontId="61" fillId="0" borderId="0" xfId="168" applyNumberFormat="1" applyFont="1" applyFill="1"/>
    <xf numFmtId="3" fontId="62" fillId="0" borderId="52" xfId="45" applyNumberFormat="1" applyFont="1" applyBorder="1" applyAlignment="1">
      <alignment horizontal="right"/>
    </xf>
    <xf numFmtId="3" fontId="62" fillId="0" borderId="53" xfId="45" applyNumberFormat="1" applyFont="1" applyBorder="1" applyAlignment="1">
      <alignment horizontal="right"/>
    </xf>
    <xf numFmtId="165" fontId="5" fillId="0" borderId="53" xfId="44" applyNumberFormat="1" applyFont="1" applyBorder="1" applyAlignment="1">
      <alignment horizontal="right"/>
    </xf>
    <xf numFmtId="165" fontId="62" fillId="0" borderId="53" xfId="44" applyNumberFormat="1" applyFont="1" applyBorder="1" applyAlignment="1">
      <alignment horizontal="right"/>
    </xf>
    <xf numFmtId="165" fontId="62" fillId="0" borderId="54" xfId="44" applyNumberFormat="1" applyFont="1" applyBorder="1" applyAlignment="1">
      <alignment horizontal="right"/>
    </xf>
    <xf numFmtId="165" fontId="52" fillId="0" borderId="14" xfId="0" applyNumberFormat="1" applyFont="1" applyBorder="1"/>
    <xf numFmtId="9" fontId="5" fillId="0" borderId="53" xfId="44" applyFont="1" applyBorder="1"/>
    <xf numFmtId="165" fontId="52" fillId="0" borderId="54" xfId="0" applyNumberFormat="1" applyFont="1" applyBorder="1" applyAlignment="1">
      <alignment horizontal="right"/>
    </xf>
    <xf numFmtId="9" fontId="52" fillId="0" borderId="24" xfId="0" applyNumberFormat="1" applyFont="1" applyBorder="1" applyAlignment="1">
      <alignment horizontal="right"/>
    </xf>
    <xf numFmtId="9" fontId="52" fillId="0" borderId="33" xfId="0" applyNumberFormat="1" applyFont="1" applyBorder="1" applyAlignment="1">
      <alignment horizontal="right"/>
    </xf>
    <xf numFmtId="165" fontId="63" fillId="0" borderId="36" xfId="0" applyNumberFormat="1" applyFont="1" applyBorder="1"/>
    <xf numFmtId="1" fontId="53" fillId="0" borderId="52" xfId="0" applyNumberFormat="1" applyFont="1" applyBorder="1"/>
    <xf numFmtId="165" fontId="52" fillId="0" borderId="54" xfId="0" applyNumberFormat="1" applyFont="1" applyBorder="1"/>
    <xf numFmtId="165" fontId="52" fillId="0" borderId="19" xfId="0" applyNumberFormat="1" applyFont="1" applyBorder="1"/>
    <xf numFmtId="165" fontId="62" fillId="0" borderId="53" xfId="0" applyNumberFormat="1" applyFont="1" applyBorder="1" applyAlignment="1">
      <alignment horizontal="right"/>
    </xf>
    <xf numFmtId="1" fontId="53" fillId="0" borderId="55" xfId="0" applyNumberFormat="1" applyFont="1" applyBorder="1"/>
    <xf numFmtId="165" fontId="52" fillId="0" borderId="56" xfId="0" applyNumberFormat="1" applyFont="1" applyBorder="1"/>
    <xf numFmtId="0" fontId="63" fillId="0" borderId="58" xfId="0" applyFont="1" applyBorder="1"/>
    <xf numFmtId="172" fontId="63" fillId="0" borderId="49" xfId="45" applyNumberFormat="1" applyFont="1" applyBorder="1"/>
    <xf numFmtId="172" fontId="63" fillId="0" borderId="50" xfId="45" applyNumberFormat="1" applyFont="1" applyBorder="1"/>
    <xf numFmtId="165" fontId="21" fillId="0" borderId="50" xfId="44" applyNumberFormat="1" applyFont="1" applyBorder="1" applyAlignment="1">
      <alignment horizontal="right"/>
    </xf>
    <xf numFmtId="165" fontId="63" fillId="0" borderId="50" xfId="0" applyNumberFormat="1" applyFont="1" applyBorder="1" applyAlignment="1">
      <alignment horizontal="right" vertical="top"/>
    </xf>
    <xf numFmtId="165" fontId="63" fillId="0" borderId="51" xfId="0" applyNumberFormat="1" applyFont="1" applyBorder="1" applyAlignment="1">
      <alignment horizontal="right" vertical="top"/>
    </xf>
    <xf numFmtId="165" fontId="63" fillId="0" borderId="38" xfId="0" applyNumberFormat="1" applyFont="1" applyBorder="1" applyAlignment="1">
      <alignment vertical="top"/>
    </xf>
    <xf numFmtId="165" fontId="21" fillId="0" borderId="50" xfId="44" applyNumberFormat="1" applyFont="1" applyBorder="1"/>
    <xf numFmtId="165" fontId="63" fillId="0" borderId="40" xfId="0" applyNumberFormat="1" applyFont="1" applyBorder="1" applyAlignment="1">
      <alignment vertical="top"/>
    </xf>
    <xf numFmtId="165" fontId="63" fillId="0" borderId="39" xfId="0" applyNumberFormat="1" applyFont="1" applyBorder="1" applyAlignment="1">
      <alignment vertical="top"/>
    </xf>
    <xf numFmtId="165" fontId="63" fillId="0" borderId="37" xfId="0" applyNumberFormat="1" applyFont="1" applyBorder="1"/>
    <xf numFmtId="167" fontId="64" fillId="0" borderId="49" xfId="45" applyNumberFormat="1" applyFont="1" applyBorder="1"/>
    <xf numFmtId="165" fontId="63" fillId="0" borderId="51" xfId="0" applyNumberFormat="1" applyFont="1" applyBorder="1"/>
    <xf numFmtId="0" fontId="30" fillId="24" borderId="0" xfId="176" applyFont="1" applyFill="1" applyBorder="1" applyAlignment="1">
      <alignment vertical="top"/>
    </xf>
    <xf numFmtId="0" fontId="25" fillId="28" borderId="0" xfId="176" applyFont="1" applyFill="1" applyBorder="1" applyAlignment="1">
      <alignment vertical="top"/>
    </xf>
    <xf numFmtId="0" fontId="15" fillId="24" borderId="0" xfId="34" applyFill="1" applyBorder="1" applyAlignment="1" applyProtection="1"/>
    <xf numFmtId="0" fontId="29" fillId="28" borderId="0" xfId="176" applyFont="1" applyFill="1" applyBorder="1" applyAlignment="1">
      <alignment vertical="top"/>
    </xf>
    <xf numFmtId="0" fontId="31" fillId="24" borderId="21" xfId="176" applyFont="1" applyFill="1" applyBorder="1" applyAlignment="1">
      <alignment vertical="top"/>
    </xf>
    <xf numFmtId="17" fontId="29" fillId="24" borderId="21" xfId="176" applyNumberFormat="1" applyFont="1" applyFill="1" applyBorder="1" applyAlignment="1">
      <alignment vertical="top"/>
    </xf>
    <xf numFmtId="0" fontId="29" fillId="24" borderId="21" xfId="176" applyFont="1" applyFill="1" applyBorder="1" applyAlignment="1">
      <alignment vertical="top"/>
    </xf>
    <xf numFmtId="0" fontId="61" fillId="29" borderId="0" xfId="168" applyNumberFormat="1" applyFont="1" applyFill="1"/>
    <xf numFmtId="0" fontId="53" fillId="0" borderId="0" xfId="0" applyFont="1" applyFill="1"/>
    <xf numFmtId="0" fontId="53" fillId="29" borderId="0" xfId="0" applyFont="1" applyFill="1"/>
    <xf numFmtId="165" fontId="63" fillId="0" borderId="50" xfId="0" applyNumberFormat="1" applyFont="1" applyBorder="1" applyAlignment="1">
      <alignment horizontal="right"/>
    </xf>
    <xf numFmtId="17" fontId="29" fillId="24" borderId="21" xfId="176" quotePrefix="1" applyNumberFormat="1" applyFont="1" applyFill="1" applyBorder="1" applyAlignment="1">
      <alignment horizontal="left" vertical="top"/>
    </xf>
    <xf numFmtId="0" fontId="63" fillId="28" borderId="0" xfId="0" applyFont="1" applyFill="1" applyBorder="1" applyAlignment="1"/>
    <xf numFmtId="0" fontId="63" fillId="0" borderId="0" xfId="0" applyFont="1" applyFill="1" applyBorder="1" applyAlignment="1"/>
    <xf numFmtId="9" fontId="0" fillId="0" borderId="0" xfId="0" applyNumberFormat="1" applyFill="1" applyBorder="1"/>
    <xf numFmtId="9" fontId="0" fillId="0" borderId="0" xfId="0" applyNumberFormat="1" applyFill="1" applyBorder="1" applyAlignment="1">
      <alignment horizontal="right"/>
    </xf>
    <xf numFmtId="0" fontId="29" fillId="24" borderId="19" xfId="176" applyFont="1" applyFill="1" applyBorder="1"/>
    <xf numFmtId="0" fontId="29" fillId="24" borderId="22" xfId="176" applyFont="1" applyFill="1" applyBorder="1"/>
    <xf numFmtId="0" fontId="29" fillId="28" borderId="0" xfId="49" applyNumberFormat="1" applyFont="1" applyFill="1" applyBorder="1" applyAlignment="1">
      <alignment horizontal="left" wrapText="1"/>
    </xf>
    <xf numFmtId="0" fontId="29" fillId="28" borderId="19" xfId="49" applyNumberFormat="1" applyFont="1" applyFill="1" applyBorder="1" applyAlignment="1">
      <alignment horizontal="left" wrapText="1"/>
    </xf>
    <xf numFmtId="0" fontId="29" fillId="28" borderId="26" xfId="49" applyNumberFormat="1" applyFont="1" applyFill="1" applyBorder="1" applyAlignment="1">
      <alignment horizontal="left" vertical="top" wrapText="1"/>
    </xf>
    <xf numFmtId="0" fontId="30" fillId="24" borderId="0" xfId="38" applyFont="1" applyFill="1" applyBorder="1" applyAlignment="1">
      <alignment horizontal="left" vertical="top" wrapText="1"/>
    </xf>
    <xf numFmtId="0" fontId="30" fillId="24" borderId="0" xfId="38" applyFont="1" applyFill="1" applyBorder="1" applyAlignment="1">
      <alignment vertical="top" wrapText="1"/>
    </xf>
    <xf numFmtId="0" fontId="52" fillId="0" borderId="0" xfId="0" applyFont="1" applyAlignment="1">
      <alignment vertical="top"/>
    </xf>
    <xf numFmtId="14" fontId="29" fillId="0" borderId="0" xfId="49" applyNumberFormat="1" applyFont="1" applyFill="1" applyBorder="1" applyAlignment="1">
      <alignment horizontal="left" vertical="top"/>
    </xf>
    <xf numFmtId="17" fontId="29" fillId="24" borderId="0" xfId="49" quotePrefix="1" applyNumberFormat="1" applyFont="1" applyFill="1" applyBorder="1" applyAlignment="1">
      <alignment horizontal="left" vertical="top" wrapText="1"/>
    </xf>
    <xf numFmtId="0" fontId="29" fillId="24" borderId="0" xfId="49" applyFont="1" applyFill="1" applyBorder="1" applyAlignment="1">
      <alignment horizontal="left" vertical="top" wrapText="1"/>
    </xf>
    <xf numFmtId="0" fontId="63" fillId="0" borderId="57" xfId="0" applyFont="1" applyBorder="1" applyAlignment="1">
      <alignment horizontal="center"/>
    </xf>
    <xf numFmtId="0" fontId="63" fillId="0" borderId="58" xfId="0" applyFont="1" applyBorder="1" applyAlignment="1">
      <alignment horizontal="center"/>
    </xf>
    <xf numFmtId="164" fontId="43" fillId="26" borderId="48" xfId="0" applyNumberFormat="1" applyFont="1" applyFill="1" applyBorder="1" applyAlignment="1">
      <alignment horizontal="center"/>
    </xf>
    <xf numFmtId="164" fontId="43" fillId="26" borderId="47" xfId="0" applyNumberFormat="1" applyFont="1" applyFill="1" applyBorder="1" applyAlignment="1">
      <alignment horizontal="center"/>
    </xf>
    <xf numFmtId="164" fontId="43" fillId="26" borderId="46" xfId="0" applyNumberFormat="1" applyFont="1" applyFill="1" applyBorder="1" applyAlignment="1">
      <alignment horizontal="center"/>
    </xf>
    <xf numFmtId="0" fontId="43" fillId="26" borderId="15" xfId="0" applyFont="1" applyFill="1" applyBorder="1" applyAlignment="1">
      <alignment horizontal="center" vertical="center"/>
    </xf>
    <xf numFmtId="0" fontId="43" fillId="26" borderId="16" xfId="0" applyFont="1" applyFill="1" applyBorder="1" applyAlignment="1">
      <alignment horizontal="center" vertical="center"/>
    </xf>
    <xf numFmtId="0" fontId="43" fillId="26" borderId="17" xfId="0" applyFont="1" applyFill="1" applyBorder="1" applyAlignment="1">
      <alignment horizontal="center" vertical="center"/>
    </xf>
    <xf numFmtId="0" fontId="43" fillId="26" borderId="47" xfId="0" applyFont="1" applyFill="1" applyBorder="1" applyAlignment="1">
      <alignment horizontal="center" vertical="center"/>
    </xf>
    <xf numFmtId="0" fontId="43" fillId="26" borderId="46" xfId="0" applyFont="1" applyFill="1" applyBorder="1" applyAlignment="1">
      <alignment horizontal="center" vertical="center"/>
    </xf>
    <xf numFmtId="0" fontId="46" fillId="25" borderId="15" xfId="0" applyFont="1" applyFill="1" applyBorder="1" applyAlignment="1">
      <alignment horizontal="center" vertical="center" wrapText="1"/>
    </xf>
    <xf numFmtId="0" fontId="46" fillId="25" borderId="20" xfId="0" applyFont="1" applyFill="1" applyBorder="1" applyAlignment="1">
      <alignment horizontal="center" vertical="center" wrapText="1"/>
    </xf>
    <xf numFmtId="0" fontId="46" fillId="25" borderId="17" xfId="0" applyFont="1" applyFill="1" applyBorder="1" applyAlignment="1">
      <alignment horizontal="center" vertical="center" wrapText="1"/>
    </xf>
    <xf numFmtId="0" fontId="46" fillId="25" borderId="22" xfId="0" applyFont="1" applyFill="1" applyBorder="1" applyAlignment="1">
      <alignment horizontal="center" vertical="center" wrapText="1"/>
    </xf>
    <xf numFmtId="0" fontId="38" fillId="0" borderId="0" xfId="0" applyFont="1" applyFill="1" applyBorder="1" applyAlignment="1">
      <alignment horizontal="center"/>
    </xf>
    <xf numFmtId="0" fontId="39" fillId="27" borderId="11" xfId="0" applyFont="1" applyFill="1" applyBorder="1" applyAlignment="1">
      <alignment horizontal="center"/>
    </xf>
    <xf numFmtId="0" fontId="39" fillId="27" borderId="13" xfId="0" applyFont="1" applyFill="1" applyBorder="1" applyAlignment="1">
      <alignment horizontal="center"/>
    </xf>
    <xf numFmtId="0" fontId="39" fillId="27" borderId="12" xfId="0" applyFont="1" applyFill="1" applyBorder="1" applyAlignment="1">
      <alignment horizontal="center"/>
    </xf>
    <xf numFmtId="0" fontId="29" fillId="0" borderId="25" xfId="49" applyNumberFormat="1" applyFont="1" applyFill="1" applyBorder="1" applyAlignment="1">
      <alignment horizontal="left" vertical="center" wrapText="1"/>
    </xf>
    <xf numFmtId="0" fontId="29" fillId="0" borderId="26" xfId="49" applyNumberFormat="1" applyFont="1" applyFill="1" applyBorder="1" applyAlignment="1">
      <alignment horizontal="left" vertical="center" wrapText="1"/>
    </xf>
    <xf numFmtId="0" fontId="29" fillId="0" borderId="27" xfId="49" applyNumberFormat="1" applyFont="1" applyFill="1" applyBorder="1" applyAlignment="1">
      <alignment horizontal="left" vertical="center" wrapText="1"/>
    </xf>
    <xf numFmtId="0" fontId="29" fillId="0" borderId="28" xfId="49" applyNumberFormat="1" applyFont="1" applyFill="1" applyBorder="1" applyAlignment="1">
      <alignment horizontal="left" vertical="center" wrapText="1"/>
    </xf>
    <xf numFmtId="0" fontId="29" fillId="0" borderId="0" xfId="49" applyNumberFormat="1" applyFont="1" applyFill="1" applyBorder="1" applyAlignment="1">
      <alignment horizontal="left" vertical="center" wrapText="1"/>
    </xf>
    <xf numFmtId="0" fontId="29" fillId="0" borderId="29" xfId="49" applyNumberFormat="1" applyFont="1" applyFill="1" applyBorder="1" applyAlignment="1">
      <alignment horizontal="left" vertical="center" wrapText="1"/>
    </xf>
    <xf numFmtId="0" fontId="29" fillId="0" borderId="30" xfId="49" applyNumberFormat="1" applyFont="1" applyFill="1" applyBorder="1" applyAlignment="1">
      <alignment horizontal="left" vertical="center" wrapText="1"/>
    </xf>
    <xf numFmtId="0" fontId="29" fillId="0" borderId="31" xfId="49" applyNumberFormat="1" applyFont="1" applyFill="1" applyBorder="1" applyAlignment="1">
      <alignment horizontal="left" vertical="center" wrapText="1"/>
    </xf>
    <xf numFmtId="0" fontId="29" fillId="0" borderId="32" xfId="49" applyNumberFormat="1" applyFont="1" applyFill="1" applyBorder="1" applyAlignment="1">
      <alignment horizontal="left" vertical="center" wrapText="1"/>
    </xf>
    <xf numFmtId="0" fontId="65" fillId="0" borderId="59" xfId="34" applyNumberFormat="1" applyFont="1" applyFill="1" applyBorder="1" applyAlignment="1" applyProtection="1">
      <alignment horizontal="left" vertical="top" wrapText="1"/>
    </xf>
    <xf numFmtId="0" fontId="66" fillId="0" borderId="59" xfId="49" applyNumberFormat="1" applyFont="1" applyFill="1" applyBorder="1" applyAlignment="1">
      <alignment horizontal="left" vertical="top" wrapText="1"/>
    </xf>
  </cellXfs>
  <cellStyles count="284">
    <cellStyle name="20% - Accent1" xfId="1" builtinId="30" customBuiltin="1"/>
    <cellStyle name="20% - Accent1 2" xfId="53"/>
    <cellStyle name="20% - Accent2" xfId="2" builtinId="34" customBuiltin="1"/>
    <cellStyle name="20% - Accent2 2" xfId="54"/>
    <cellStyle name="20% - Accent3" xfId="3" builtinId="38" customBuiltin="1"/>
    <cellStyle name="20% - Accent3 2" xfId="55"/>
    <cellStyle name="20% - Accent4" xfId="4" builtinId="42" customBuiltin="1"/>
    <cellStyle name="20% - Accent4 2" xfId="56"/>
    <cellStyle name="20% - Accent5" xfId="5" builtinId="46" customBuiltin="1"/>
    <cellStyle name="20% - Accent5 2" xfId="57"/>
    <cellStyle name="20% - Accent6" xfId="6" builtinId="50" customBuiltin="1"/>
    <cellStyle name="20% - Accent6 2" xfId="58"/>
    <cellStyle name="20% - Accent6 3" xfId="59"/>
    <cellStyle name="40% - Accent1" xfId="7" builtinId="31" customBuiltin="1"/>
    <cellStyle name="40% - Accent1 2" xfId="60"/>
    <cellStyle name="40% - Accent1 3" xfId="61"/>
    <cellStyle name="40% - Accent2" xfId="8" builtinId="35" customBuiltin="1"/>
    <cellStyle name="40% - Accent2 2" xfId="62"/>
    <cellStyle name="40% - Accent2 3" xfId="63"/>
    <cellStyle name="40% - Accent3" xfId="9" builtinId="39" customBuiltin="1"/>
    <cellStyle name="40% - Accent3 2" xfId="64"/>
    <cellStyle name="40% - Accent3 3" xfId="65"/>
    <cellStyle name="40% - Accent4" xfId="10" builtinId="43" customBuiltin="1"/>
    <cellStyle name="40% - Accent4 2" xfId="66"/>
    <cellStyle name="40% - Accent4 3" xfId="67"/>
    <cellStyle name="40% - Accent5" xfId="11" builtinId="47" customBuiltin="1"/>
    <cellStyle name="40% - Accent5 2" xfId="68"/>
    <cellStyle name="40% - Accent5 3" xfId="69"/>
    <cellStyle name="40% - Accent6" xfId="12" builtinId="51" customBuiltin="1"/>
    <cellStyle name="40% - Accent6 2" xfId="70"/>
    <cellStyle name="40% - Accent6 3" xfId="71"/>
    <cellStyle name="60% - Accent1" xfId="13" builtinId="32" customBuiltin="1"/>
    <cellStyle name="60% - Accent1 2" xfId="72"/>
    <cellStyle name="60% - Accent1 3" xfId="73"/>
    <cellStyle name="60% - Accent2" xfId="14" builtinId="36" customBuiltin="1"/>
    <cellStyle name="60% - Accent2 2" xfId="74"/>
    <cellStyle name="60% - Accent2 3" xfId="75"/>
    <cellStyle name="60% - Accent3" xfId="15" builtinId="40" customBuiltin="1"/>
    <cellStyle name="60% - Accent3 2" xfId="76"/>
    <cellStyle name="60% - Accent3 3" xfId="77"/>
    <cellStyle name="60% - Accent4" xfId="16" builtinId="44" customBuiltin="1"/>
    <cellStyle name="60% - Accent4 2" xfId="78"/>
    <cellStyle name="60% - Accent4 3" xfId="79"/>
    <cellStyle name="60% - Accent5" xfId="17" builtinId="48" customBuiltin="1"/>
    <cellStyle name="60% - Accent5 2" xfId="80"/>
    <cellStyle name="60% - Accent5 3" xfId="81"/>
    <cellStyle name="60% - Accent6" xfId="18" builtinId="52" customBuiltin="1"/>
    <cellStyle name="60% - Accent6 2" xfId="82"/>
    <cellStyle name="60% - Accent6 3" xfId="83"/>
    <cellStyle name="Accent1" xfId="19" builtinId="29" customBuiltin="1"/>
    <cellStyle name="Accent1 2" xfId="84"/>
    <cellStyle name="Accent1 3" xfId="85"/>
    <cellStyle name="Accent2" xfId="20" builtinId="33" customBuiltin="1"/>
    <cellStyle name="Accent2 2" xfId="86"/>
    <cellStyle name="Accent2 3" xfId="87"/>
    <cellStyle name="Accent3" xfId="21" builtinId="37" customBuiltin="1"/>
    <cellStyle name="Accent3 2" xfId="88"/>
    <cellStyle name="Accent3 3" xfId="89"/>
    <cellStyle name="Accent4" xfId="22" builtinId="41" customBuiltin="1"/>
    <cellStyle name="Accent4 2" xfId="90"/>
    <cellStyle name="Accent4 3" xfId="91"/>
    <cellStyle name="Accent5" xfId="23" builtinId="45" customBuiltin="1"/>
    <cellStyle name="Accent5 2" xfId="92"/>
    <cellStyle name="Accent5 3" xfId="93"/>
    <cellStyle name="Accent6" xfId="24" builtinId="49" customBuiltin="1"/>
    <cellStyle name="Accent6 2" xfId="94"/>
    <cellStyle name="Accent6 3" xfId="95"/>
    <cellStyle name="Bad" xfId="25" builtinId="27" customBuiltin="1"/>
    <cellStyle name="Bad 2" xfId="96"/>
    <cellStyle name="Bad 3" xfId="97"/>
    <cellStyle name="Calculation" xfId="26" builtinId="22" customBuiltin="1"/>
    <cellStyle name="Calculation 2" xfId="98"/>
    <cellStyle name="Calculation 3" xfId="99"/>
    <cellStyle name="Check Cell" xfId="27" builtinId="23" customBuiltin="1"/>
    <cellStyle name="Check Cell 2" xfId="100"/>
    <cellStyle name="Check Cell 3" xfId="101"/>
    <cellStyle name="Comma" xfId="45" builtinId="3"/>
    <cellStyle name="Comma 2" xfId="102"/>
    <cellStyle name="Comma 2 2" xfId="103"/>
    <cellStyle name="Comma 2 2 2" xfId="104"/>
    <cellStyle name="Comma 2 2 3" xfId="105"/>
    <cellStyle name="Comma 2 3" xfId="106"/>
    <cellStyle name="Comma 2 3 2" xfId="107"/>
    <cellStyle name="Comma 2 4" xfId="108"/>
    <cellStyle name="Comma 2 4 2" xfId="109"/>
    <cellStyle name="Comma 2 5" xfId="110"/>
    <cellStyle name="Comma 2 6" xfId="111"/>
    <cellStyle name="Comma 3" xfId="112"/>
    <cellStyle name="Comma 3 2" xfId="113"/>
    <cellStyle name="Comma 4" xfId="114"/>
    <cellStyle name="Comma 4 2" xfId="115"/>
    <cellStyle name="Comma 5" xfId="116"/>
    <cellStyle name="Currency 2" xfId="117"/>
    <cellStyle name="Data_Total" xfId="118"/>
    <cellStyle name="Explanatory Text" xfId="28" builtinId="53" customBuiltin="1"/>
    <cellStyle name="Explanatory Text 2" xfId="119"/>
    <cellStyle name="Explanatory Text 3" xfId="120"/>
    <cellStyle name="ExportHeaderStyle" xfId="50"/>
    <cellStyle name="ExportHeaderStyle 2" xfId="121"/>
    <cellStyle name="ExportHeaderStyle 3" xfId="122"/>
    <cellStyle name="ExportHeaderStyleLeft" xfId="281"/>
    <cellStyle name="ExportHeaderStyleRight" xfId="282"/>
    <cellStyle name="ExportLogo" xfId="283"/>
    <cellStyle name="Good" xfId="29" builtinId="26" customBuiltin="1"/>
    <cellStyle name="Good 2" xfId="123"/>
    <cellStyle name="Good 3" xfId="124"/>
    <cellStyle name="H1" xfId="125"/>
    <cellStyle name="H2" xfId="126"/>
    <cellStyle name="Heading 1" xfId="30" builtinId="16" customBuiltin="1"/>
    <cellStyle name="Heading 1 2" xfId="127"/>
    <cellStyle name="Heading 1 3" xfId="128"/>
    <cellStyle name="Heading 2" xfId="31" builtinId="17" customBuiltin="1"/>
    <cellStyle name="Heading 2 2" xfId="129"/>
    <cellStyle name="Heading 2 3" xfId="130"/>
    <cellStyle name="Heading 3" xfId="32" builtinId="18" customBuiltin="1"/>
    <cellStyle name="Heading 3 2" xfId="131"/>
    <cellStyle name="Heading 3 3" xfId="132"/>
    <cellStyle name="Heading 4" xfId="33" builtinId="19" customBuiltin="1"/>
    <cellStyle name="Heading 4 2" xfId="133"/>
    <cellStyle name="Heading 4 3" xfId="134"/>
    <cellStyle name="Headings" xfId="135"/>
    <cellStyle name="Hyperlink" xfId="34" builtinId="8"/>
    <cellStyle name="Hyperlink 2" xfId="47"/>
    <cellStyle name="Hyperlink 3" xfId="51"/>
    <cellStyle name="Hyperlink 4" xfId="136"/>
    <cellStyle name="IndentedPlain" xfId="137"/>
    <cellStyle name="IndentedPlain 2" xfId="138"/>
    <cellStyle name="IndentedPlain 3" xfId="139"/>
    <cellStyle name="Input" xfId="35" builtinId="20" customBuiltin="1"/>
    <cellStyle name="Input 2" xfId="140"/>
    <cellStyle name="Input 3" xfId="141"/>
    <cellStyle name="Linked Cell" xfId="36" builtinId="24" customBuiltin="1"/>
    <cellStyle name="Linked Cell 2" xfId="142"/>
    <cellStyle name="Linked Cell 3" xfId="143"/>
    <cellStyle name="Neutral" xfId="37" builtinId="28" customBuiltin="1"/>
    <cellStyle name="Neutral 2" xfId="144"/>
    <cellStyle name="Neutral 3" xfId="145"/>
    <cellStyle name="Normal" xfId="0" builtinId="0"/>
    <cellStyle name="Normal 10" xfId="146"/>
    <cellStyle name="Normal 10 2" xfId="147"/>
    <cellStyle name="Normal 10 2 2" xfId="148"/>
    <cellStyle name="Normal 10 3" xfId="149"/>
    <cellStyle name="Normal 10 4" xfId="150"/>
    <cellStyle name="Normal 10 5" xfId="151"/>
    <cellStyle name="Normal 10 6" xfId="152"/>
    <cellStyle name="Normal 11" xfId="153"/>
    <cellStyle name="Normal 11 2" xfId="154"/>
    <cellStyle name="Normal 12" xfId="155"/>
    <cellStyle name="Normal 12 2" xfId="156"/>
    <cellStyle name="Normal 12 2 2" xfId="157"/>
    <cellStyle name="Normal 12 3" xfId="158"/>
    <cellStyle name="Normal 12 4" xfId="159"/>
    <cellStyle name="Normal 12 5" xfId="160"/>
    <cellStyle name="Normal 12 6" xfId="161"/>
    <cellStyle name="Normal 13" xfId="162"/>
    <cellStyle name="Normal 13 2" xfId="163"/>
    <cellStyle name="Normal 13 3" xfId="164"/>
    <cellStyle name="Normal 13 4" xfId="165"/>
    <cellStyle name="Normal 14" xfId="166"/>
    <cellStyle name="Normal 2" xfId="46"/>
    <cellStyle name="Normal 2 2" xfId="167"/>
    <cellStyle name="Normal 2 2 2" xfId="168"/>
    <cellStyle name="Normal 2 3" xfId="169"/>
    <cellStyle name="Normal 2 3 2" xfId="170"/>
    <cellStyle name="Normal 2 4" xfId="171"/>
    <cellStyle name="Normal 2 5" xfId="172"/>
    <cellStyle name="Normal 2 6" xfId="173"/>
    <cellStyle name="Normal 2_Sheet3" xfId="174"/>
    <cellStyle name="Normal 3" xfId="48"/>
    <cellStyle name="Normal 3 2" xfId="175"/>
    <cellStyle name="Normal 3 2 2" xfId="176"/>
    <cellStyle name="Normal 3 3" xfId="177"/>
    <cellStyle name="Normal 3 3 2" xfId="178"/>
    <cellStyle name="Normal 3 3 2 2" xfId="179"/>
    <cellStyle name="Normal 3 3 3" xfId="180"/>
    <cellStyle name="Normal 3 3 4" xfId="181"/>
    <cellStyle name="Normal 3 3 5" xfId="182"/>
    <cellStyle name="Normal 3 4" xfId="183"/>
    <cellStyle name="Normal 3 5" xfId="184"/>
    <cellStyle name="Normal 3 5 2" xfId="185"/>
    <cellStyle name="Normal 3 6" xfId="186"/>
    <cellStyle name="Normal 3 7" xfId="187"/>
    <cellStyle name="Normal 3 8" xfId="188"/>
    <cellStyle name="Normal 3_COPD 12" xfId="189"/>
    <cellStyle name="Normal 4" xfId="190"/>
    <cellStyle name="Normal 4 2" xfId="191"/>
    <cellStyle name="Normal 4 2 2" xfId="192"/>
    <cellStyle name="Normal 4 2 3" xfId="280"/>
    <cellStyle name="Normal 4 3" xfId="193"/>
    <cellStyle name="Normal 4_Chart 2.10 data" xfId="194"/>
    <cellStyle name="Normal 5" xfId="195"/>
    <cellStyle name="Normal 5 2" xfId="196"/>
    <cellStyle name="Normal 5 3" xfId="197"/>
    <cellStyle name="Normal 6" xfId="198"/>
    <cellStyle name="Normal 6 2" xfId="199"/>
    <cellStyle name="Normal 6 2 2" xfId="200"/>
    <cellStyle name="Normal 6 2 2 2" xfId="201"/>
    <cellStyle name="Normal 6 2 2 2 2" xfId="202"/>
    <cellStyle name="Normal 6 2 2 3" xfId="203"/>
    <cellStyle name="Normal 6 2 2 4" xfId="204"/>
    <cellStyle name="Normal 6 2 2 5" xfId="205"/>
    <cellStyle name="Normal 6 2 2 6" xfId="206"/>
    <cellStyle name="Normal 6 2 3" xfId="207"/>
    <cellStyle name="Normal 6 2 3 2" xfId="208"/>
    <cellStyle name="Normal 6 2 4" xfId="209"/>
    <cellStyle name="Normal 6 2 5" xfId="210"/>
    <cellStyle name="Normal 6 2 6" xfId="211"/>
    <cellStyle name="Normal 6 2 7" xfId="212"/>
    <cellStyle name="Normal 6 3" xfId="213"/>
    <cellStyle name="Normal 6 3 2" xfId="214"/>
    <cellStyle name="Normal 6 4" xfId="215"/>
    <cellStyle name="Normal 6 5" xfId="216"/>
    <cellStyle name="Normal 6 6" xfId="217"/>
    <cellStyle name="Normal 6 7" xfId="218"/>
    <cellStyle name="Normal 6_Chart 2.10 data" xfId="219"/>
    <cellStyle name="Normal 7" xfId="220"/>
    <cellStyle name="Normal 7 2" xfId="221"/>
    <cellStyle name="Normal 8" xfId="222"/>
    <cellStyle name="Normal 8 2" xfId="223"/>
    <cellStyle name="Normal 9" xfId="224"/>
    <cellStyle name="Normal 9 2" xfId="225"/>
    <cellStyle name="Normal 9 2 2" xfId="226"/>
    <cellStyle name="Normal 9 3" xfId="227"/>
    <cellStyle name="Normal 9 4" xfId="228"/>
    <cellStyle name="Normal 9 5" xfId="229"/>
    <cellStyle name="Normal 9 6" xfId="230"/>
    <cellStyle name="Normal_Coversheet_PHIRequest_v1.0FINAL" xfId="38"/>
    <cellStyle name="Normal_Coversheet_PHIRequest_v1.0FINAL 2 2" xfId="49"/>
    <cellStyle name="Normal_Sheet4" xfId="52"/>
    <cellStyle name="Note" xfId="39" builtinId="10" customBuiltin="1"/>
    <cellStyle name="Note 2" xfId="231"/>
    <cellStyle name="Note 3" xfId="232"/>
    <cellStyle name="Output" xfId="40" builtinId="21" customBuiltin="1"/>
    <cellStyle name="Output 2" xfId="233"/>
    <cellStyle name="Output 3" xfId="234"/>
    <cellStyle name="Percent" xfId="44" builtinId="5"/>
    <cellStyle name="Percent 10" xfId="235"/>
    <cellStyle name="Percent 2" xfId="236"/>
    <cellStyle name="Percent 2 2" xfId="237"/>
    <cellStyle name="Percent 3" xfId="238"/>
    <cellStyle name="Percent 3 2" xfId="239"/>
    <cellStyle name="Percent 3 3" xfId="240"/>
    <cellStyle name="Percent 4" xfId="241"/>
    <cellStyle name="Percent 4 2" xfId="242"/>
    <cellStyle name="Percent 4 2 2" xfId="243"/>
    <cellStyle name="Percent 4 3" xfId="244"/>
    <cellStyle name="Percent 4 4" xfId="245"/>
    <cellStyle name="Percent 4 5" xfId="246"/>
    <cellStyle name="Percent 4 6" xfId="247"/>
    <cellStyle name="Percent 5" xfId="248"/>
    <cellStyle name="Percent 5 2" xfId="249"/>
    <cellStyle name="Percent 5 2 2" xfId="250"/>
    <cellStyle name="Percent 5 3" xfId="251"/>
    <cellStyle name="Percent 5 4" xfId="252"/>
    <cellStyle name="Percent 5 5" xfId="253"/>
    <cellStyle name="Percent 5 6" xfId="254"/>
    <cellStyle name="Percent 6" xfId="255"/>
    <cellStyle name="Percent 6 2" xfId="256"/>
    <cellStyle name="Percent 6 2 2" xfId="257"/>
    <cellStyle name="Percent 6 3" xfId="258"/>
    <cellStyle name="Percent 6 4" xfId="259"/>
    <cellStyle name="Percent 6 5" xfId="260"/>
    <cellStyle name="Percent 7" xfId="261"/>
    <cellStyle name="Percent 7 2" xfId="262"/>
    <cellStyle name="Percent 8" xfId="263"/>
    <cellStyle name="Percent 9" xfId="264"/>
    <cellStyle name="Plain" xfId="265"/>
    <cellStyle name="Plain 2" xfId="266"/>
    <cellStyle name="Plain 3" xfId="267"/>
    <cellStyle name="Row_Headings" xfId="268"/>
    <cellStyle name="Source" xfId="269"/>
    <cellStyle name="Table_Name" xfId="270"/>
    <cellStyle name="Title" xfId="41" builtinId="15" customBuiltin="1"/>
    <cellStyle name="Title 2" xfId="271"/>
    <cellStyle name="Title 3" xfId="272"/>
    <cellStyle name="TL_TrafficLight" xfId="273"/>
    <cellStyle name="Total" xfId="42" builtinId="25" customBuiltin="1"/>
    <cellStyle name="Total 2" xfId="274"/>
    <cellStyle name="Total 3" xfId="275"/>
    <cellStyle name="TR_Domain" xfId="276"/>
    <cellStyle name="Warning Text" xfId="43" builtinId="11" customBuiltin="1"/>
    <cellStyle name="Warning Text 2" xfId="277"/>
    <cellStyle name="Warning Text 3" xfId="278"/>
    <cellStyle name="Warnings" xfId="279"/>
  </cellStyles>
  <dxfs count="24">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211E1C"/>
      <rgbColor rgb="00FFFFFF"/>
      <rgbColor rgb="00FF0000"/>
      <rgbColor rgb="0000FF00"/>
      <rgbColor rgb="000000FF"/>
      <rgbColor rgb="00FFFF00"/>
      <rgbColor rgb="00FF00FF"/>
      <rgbColor rgb="0000FFFF"/>
      <rgbColor rgb="00800000"/>
      <rgbColor rgb="00008000"/>
      <rgbColor rgb="00931638"/>
      <rgbColor rgb="00808000"/>
      <rgbColor rgb="00800080"/>
      <rgbColor rgb="00008080"/>
      <rgbColor rgb="00C0C0C0"/>
      <rgbColor rgb="00808080"/>
      <rgbColor rgb="000072C6"/>
      <rgbColor rgb="00A00054"/>
      <rgbColor rgb="005BBF21"/>
      <rgbColor rgb="00003893"/>
      <rgbColor rgb="00E28C05"/>
      <rgbColor rgb="00D81E05"/>
      <rgbColor rgb="0000ADC6"/>
      <rgbColor rgb="00009E49"/>
      <rgbColor rgb="000072C6"/>
      <rgbColor rgb="00A00054"/>
      <rgbColor rgb="005BBF21"/>
      <rgbColor rgb="00003893"/>
      <rgbColor rgb="00E28C05"/>
      <rgbColor rgb="00D81E05"/>
      <rgbColor rgb="0000ADC6"/>
      <rgbColor rgb="00009E4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56008C"/>
      <rgbColor rgb="00339966"/>
      <rgbColor rgb="000091C9"/>
      <rgbColor rgb="0000AA9E"/>
      <rgbColor rgb="00006B54"/>
      <rgbColor rgb="00993366"/>
      <rgbColor rgb="00F7E214"/>
      <rgbColor rgb="00333333"/>
    </indexedColors>
    <mruColors>
      <color rgb="FF00B0F0"/>
      <color rgb="FF0072C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alcChain" Target="calcChain.xml"/><Relationship Id="rId3" Type="http://schemas.openxmlformats.org/officeDocument/2006/relationships/worksheet" Target="worksheets/sheet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chartsheet" Target="chartsheets/sheet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externalLink" Target="externalLinks/externalLink5.xml"/><Relationship Id="rId5" Type="http://schemas.openxmlformats.org/officeDocument/2006/relationships/worksheet" Target="worksheets/sheet3.xml"/><Relationship Id="rId15" Type="http://schemas.openxmlformats.org/officeDocument/2006/relationships/theme" Target="theme/theme1.xml"/><Relationship Id="rId10" Type="http://schemas.openxmlformats.org/officeDocument/2006/relationships/externalLink" Target="externalLinks/externalLink4.xml"/><Relationship Id="rId4" Type="http://schemas.openxmlformats.org/officeDocument/2006/relationships/chartsheet" Target="chartsheets/sheet2.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 All'!$A$1</c:f>
          <c:strCache>
            <c:ptCount val="1"/>
            <c:pt idx="0">
              <c:v>Expected and recorded prevalence of high blood pressure, by GP practice, Camden's registered population, all ages, 2014/15</c:v>
            </c:pt>
          </c:strCache>
        </c:strRef>
      </c:tx>
      <c:overlay val="1"/>
      <c:txPr>
        <a:bodyPr/>
        <a:lstStyle/>
        <a:p>
          <a:pPr algn="ctr">
            <a:defRPr b="1">
              <a:latin typeface="+mj-lt"/>
            </a:defRPr>
          </a:pPr>
          <a:endParaRPr lang="en-US"/>
        </a:p>
      </c:txPr>
    </c:title>
    <c:autoTitleDeleted val="0"/>
    <c:plotArea>
      <c:layout>
        <c:manualLayout>
          <c:layoutTarget val="inner"/>
          <c:xMode val="edge"/>
          <c:yMode val="edge"/>
          <c:x val="8.2068510666935879E-2"/>
          <c:y val="9.8766980146290498E-2"/>
          <c:w val="0.90796279695807258"/>
          <c:h val="0.34638245606287649"/>
        </c:manualLayout>
      </c:layout>
      <c:barChart>
        <c:barDir val="col"/>
        <c:grouping val="clustered"/>
        <c:varyColors val="0"/>
        <c:ser>
          <c:idx val="2"/>
          <c:order val="1"/>
          <c:tx>
            <c:strRef>
              <c:f>'Data - All'!$M$5</c:f>
              <c:strCache>
                <c:ptCount val="1"/>
                <c:pt idx="0">
                  <c:v>Recorded prevalence</c:v>
                </c:pt>
              </c:strCache>
            </c:strRef>
          </c:tx>
          <c:spPr>
            <a:solidFill>
              <a:srgbClr val="00B0F0"/>
            </a:solidFill>
            <a:ln w="25400">
              <a:noFill/>
            </a:ln>
          </c:spPr>
          <c:invertIfNegative val="0"/>
          <c:dPt>
            <c:idx val="0"/>
            <c:invertIfNegative val="0"/>
            <c:bubble3D val="0"/>
          </c:dPt>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Pt>
            <c:idx val="10"/>
            <c:invertIfNegative val="0"/>
            <c:bubble3D val="0"/>
          </c:dPt>
          <c:dPt>
            <c:idx val="11"/>
            <c:invertIfNegative val="0"/>
            <c:bubble3D val="0"/>
          </c:dPt>
          <c:dPt>
            <c:idx val="12"/>
            <c:invertIfNegative val="0"/>
            <c:bubble3D val="0"/>
          </c:dPt>
          <c:dPt>
            <c:idx val="13"/>
            <c:invertIfNegative val="0"/>
            <c:bubble3D val="0"/>
          </c:dPt>
          <c:dPt>
            <c:idx val="14"/>
            <c:invertIfNegative val="0"/>
            <c:bubble3D val="0"/>
          </c:dPt>
          <c:dPt>
            <c:idx val="15"/>
            <c:invertIfNegative val="0"/>
            <c:bubble3D val="0"/>
          </c:dPt>
          <c:dPt>
            <c:idx val="16"/>
            <c:invertIfNegative val="0"/>
            <c:bubble3D val="0"/>
          </c:dPt>
          <c:dPt>
            <c:idx val="17"/>
            <c:invertIfNegative val="0"/>
            <c:bubble3D val="0"/>
          </c:dPt>
          <c:dPt>
            <c:idx val="18"/>
            <c:invertIfNegative val="0"/>
            <c:bubble3D val="0"/>
          </c:dPt>
          <c:dPt>
            <c:idx val="19"/>
            <c:invertIfNegative val="0"/>
            <c:bubble3D val="0"/>
          </c:dPt>
          <c:dPt>
            <c:idx val="20"/>
            <c:invertIfNegative val="0"/>
            <c:bubble3D val="0"/>
          </c:dPt>
          <c:dPt>
            <c:idx val="21"/>
            <c:invertIfNegative val="0"/>
            <c:bubble3D val="0"/>
          </c:dPt>
          <c:dPt>
            <c:idx val="22"/>
            <c:invertIfNegative val="0"/>
            <c:bubble3D val="0"/>
          </c:dPt>
          <c:dPt>
            <c:idx val="23"/>
            <c:invertIfNegative val="0"/>
            <c:bubble3D val="0"/>
          </c:dPt>
          <c:dPt>
            <c:idx val="24"/>
            <c:invertIfNegative val="0"/>
            <c:bubble3D val="0"/>
          </c:dPt>
          <c:dPt>
            <c:idx val="25"/>
            <c:invertIfNegative val="0"/>
            <c:bubble3D val="0"/>
          </c:dPt>
          <c:dPt>
            <c:idx val="26"/>
            <c:invertIfNegative val="0"/>
            <c:bubble3D val="0"/>
          </c:dPt>
          <c:dPt>
            <c:idx val="27"/>
            <c:invertIfNegative val="0"/>
            <c:bubble3D val="0"/>
          </c:dPt>
          <c:dPt>
            <c:idx val="28"/>
            <c:invertIfNegative val="0"/>
            <c:bubble3D val="0"/>
          </c:dPt>
          <c:dPt>
            <c:idx val="29"/>
            <c:invertIfNegative val="0"/>
            <c:bubble3D val="0"/>
          </c:dPt>
          <c:dPt>
            <c:idx val="30"/>
            <c:invertIfNegative val="0"/>
            <c:bubble3D val="0"/>
          </c:dPt>
          <c:dPt>
            <c:idx val="31"/>
            <c:invertIfNegative val="0"/>
            <c:bubble3D val="0"/>
          </c:dPt>
          <c:dPt>
            <c:idx val="32"/>
            <c:invertIfNegative val="0"/>
            <c:bubble3D val="0"/>
          </c:dPt>
          <c:dPt>
            <c:idx val="33"/>
            <c:invertIfNegative val="0"/>
            <c:bubble3D val="0"/>
          </c:dPt>
          <c:dPt>
            <c:idx val="34"/>
            <c:invertIfNegative val="0"/>
            <c:bubble3D val="0"/>
          </c:dPt>
          <c:dPt>
            <c:idx val="35"/>
            <c:invertIfNegative val="0"/>
            <c:bubble3D val="0"/>
          </c:dPt>
          <c:dPt>
            <c:idx val="36"/>
            <c:invertIfNegative val="0"/>
            <c:bubble3D val="0"/>
          </c:dPt>
          <c:errBars>
            <c:errBarType val="both"/>
            <c:errValType val="cust"/>
            <c:noEndCap val="0"/>
            <c:plus>
              <c:numRef>
                <c:f>'Data - All'!$Q$6:$Q$42</c:f>
                <c:numCache>
                  <c:formatCode>General</c:formatCode>
                  <c:ptCount val="37"/>
                  <c:pt idx="0">
                    <c:v>1.5883814404514113E-3</c:v>
                  </c:pt>
                  <c:pt idx="1">
                    <c:v>1.549119217765009E-3</c:v>
                  </c:pt>
                  <c:pt idx="2">
                    <c:v>3.2331947646112927E-3</c:v>
                  </c:pt>
                  <c:pt idx="3">
                    <c:v>4.2282103062608045E-3</c:v>
                  </c:pt>
                  <c:pt idx="4">
                    <c:v>1.1312305703246914E-2</c:v>
                  </c:pt>
                  <c:pt idx="5">
                    <c:v>1.475808590741827E-2</c:v>
                  </c:pt>
                  <c:pt idx="6">
                    <c:v>4.6280594278260145E-3</c:v>
                  </c:pt>
                  <c:pt idx="7">
                    <c:v>6.0395346965881475E-3</c:v>
                  </c:pt>
                  <c:pt idx="8">
                    <c:v>4.8361980472870908E-3</c:v>
                  </c:pt>
                  <c:pt idx="9">
                    <c:v>1.5312524353999712E-2</c:v>
                  </c:pt>
                  <c:pt idx="10">
                    <c:v>6.3950895597202628E-3</c:v>
                  </c:pt>
                  <c:pt idx="11">
                    <c:v>4.3118735251437973E-3</c:v>
                  </c:pt>
                  <c:pt idx="12">
                    <c:v>1.1932760402605797E-2</c:v>
                  </c:pt>
                  <c:pt idx="13">
                    <c:v>1.0229088779823439E-2</c:v>
                  </c:pt>
                  <c:pt idx="14">
                    <c:v>8.0236285379789718E-3</c:v>
                  </c:pt>
                  <c:pt idx="15">
                    <c:v>9.4077358982666837E-3</c:v>
                  </c:pt>
                  <c:pt idx="16">
                    <c:v>9.3299016456062506E-3</c:v>
                  </c:pt>
                  <c:pt idx="17">
                    <c:v>1.1215359246534232E-2</c:v>
                  </c:pt>
                  <c:pt idx="18">
                    <c:v>7.1344617132799437E-3</c:v>
                  </c:pt>
                  <c:pt idx="19">
                    <c:v>4.8248525168684275E-3</c:v>
                  </c:pt>
                  <c:pt idx="20">
                    <c:v>5.4151923148671455E-3</c:v>
                  </c:pt>
                  <c:pt idx="21">
                    <c:v>1.1035487686502726E-2</c:v>
                  </c:pt>
                  <c:pt idx="22">
                    <c:v>5.8140718313925283E-3</c:v>
                  </c:pt>
                  <c:pt idx="23">
                    <c:v>8.2214038197618161E-3</c:v>
                  </c:pt>
                  <c:pt idx="24">
                    <c:v>1.4616385447794658E-2</c:v>
                  </c:pt>
                  <c:pt idx="25">
                    <c:v>7.4074868773452845E-3</c:v>
                  </c:pt>
                  <c:pt idx="26">
                    <c:v>8.6650563954903809E-3</c:v>
                  </c:pt>
                  <c:pt idx="27">
                    <c:v>1.0096617251384929E-2</c:v>
                  </c:pt>
                  <c:pt idx="28">
                    <c:v>1.3109362976818015E-2</c:v>
                  </c:pt>
                  <c:pt idx="29">
                    <c:v>8.3825332164426947E-3</c:v>
                  </c:pt>
                  <c:pt idx="30">
                    <c:v>8.7227286724463199E-3</c:v>
                  </c:pt>
                  <c:pt idx="31">
                    <c:v>1.483953562023782E-2</c:v>
                  </c:pt>
                  <c:pt idx="32">
                    <c:v>1.6539479489071598E-2</c:v>
                  </c:pt>
                  <c:pt idx="33">
                    <c:v>1.5861511071493889E-2</c:v>
                  </c:pt>
                  <c:pt idx="34">
                    <c:v>1.2091117608413332E-2</c:v>
                  </c:pt>
                  <c:pt idx="35">
                    <c:v>8.9073327980540018E-3</c:v>
                  </c:pt>
                  <c:pt idx="36">
                    <c:v>0</c:v>
                  </c:pt>
                </c:numCache>
              </c:numRef>
            </c:plus>
            <c:minus>
              <c:numRef>
                <c:f>'Data - All'!$P$6:$P$42</c:f>
                <c:numCache>
                  <c:formatCode>General</c:formatCode>
                  <c:ptCount val="37"/>
                  <c:pt idx="0">
                    <c:v>1.3546948179452931E-3</c:v>
                  </c:pt>
                  <c:pt idx="1">
                    <c:v>1.2102980022235255E-3</c:v>
                  </c:pt>
                  <c:pt idx="2">
                    <c:v>2.8199292116473131E-3</c:v>
                  </c:pt>
                  <c:pt idx="3">
                    <c:v>3.8095015763871601E-3</c:v>
                  </c:pt>
                  <c:pt idx="4">
                    <c:v>9.5137716027068192E-3</c:v>
                  </c:pt>
                  <c:pt idx="5">
                    <c:v>1.1930177970804832E-2</c:v>
                  </c:pt>
                  <c:pt idx="6">
                    <c:v>4.1776826725923449E-3</c:v>
                  </c:pt>
                  <c:pt idx="7">
                    <c:v>5.420391496796878E-3</c:v>
                  </c:pt>
                  <c:pt idx="8">
                    <c:v>4.3912566298101169E-3</c:v>
                  </c:pt>
                  <c:pt idx="9">
                    <c:v>1.2759605435827548E-2</c:v>
                  </c:pt>
                  <c:pt idx="10">
                    <c:v>5.727691744740665E-3</c:v>
                  </c:pt>
                  <c:pt idx="11">
                    <c:v>3.9357898378755279E-3</c:v>
                  </c:pt>
                  <c:pt idx="12">
                    <c:v>1.0238392899863197E-2</c:v>
                  </c:pt>
                  <c:pt idx="13">
                    <c:v>8.8870729292895717E-3</c:v>
                  </c:pt>
                  <c:pt idx="14">
                    <c:v>7.043869112579107E-3</c:v>
                  </c:pt>
                  <c:pt idx="15">
                    <c:v>8.138846715688236E-3</c:v>
                  </c:pt>
                  <c:pt idx="16">
                    <c:v>8.1718931519801502E-3</c:v>
                  </c:pt>
                  <c:pt idx="17">
                    <c:v>9.6204978768035659E-3</c:v>
                  </c:pt>
                  <c:pt idx="18">
                    <c:v>6.3442312375477511E-3</c:v>
                  </c:pt>
                  <c:pt idx="19">
                    <c:v>4.3795434386235677E-3</c:v>
                  </c:pt>
                  <c:pt idx="20">
                    <c:v>4.891241889667608E-3</c:v>
                  </c:pt>
                  <c:pt idx="21">
                    <c:v>9.5566870909586793E-3</c:v>
                  </c:pt>
                  <c:pt idx="22">
                    <c:v>5.2331392237363189E-3</c:v>
                  </c:pt>
                  <c:pt idx="23">
                    <c:v>7.2477585025760849E-3</c:v>
                  </c:pt>
                  <c:pt idx="24">
                    <c:v>1.2026867566121091E-2</c:v>
                  </c:pt>
                  <c:pt idx="25">
                    <c:v>6.5799465926020401E-3</c:v>
                  </c:pt>
                  <c:pt idx="26">
                    <c:v>7.5998197757852354E-3</c:v>
                  </c:pt>
                  <c:pt idx="27">
                    <c:v>8.7288502214746683E-3</c:v>
                  </c:pt>
                  <c:pt idx="28">
                    <c:v>1.0995393785122612E-2</c:v>
                  </c:pt>
                  <c:pt idx="29">
                    <c:v>7.3832591329312247E-3</c:v>
                  </c:pt>
                  <c:pt idx="30">
                    <c:v>7.6727644795147598E-3</c:v>
                  </c:pt>
                  <c:pt idx="31">
                    <c:v>1.2534403272510417E-2</c:v>
                  </c:pt>
                  <c:pt idx="32">
                    <c:v>1.3345084238645832E-2</c:v>
                  </c:pt>
                  <c:pt idx="33">
                    <c:v>1.3296964650398244E-2</c:v>
                  </c:pt>
                  <c:pt idx="34">
                    <c:v>1.0348522766284216E-2</c:v>
                  </c:pt>
                  <c:pt idx="35">
                    <c:v>7.8262492619731588E-3</c:v>
                  </c:pt>
                  <c:pt idx="36">
                    <c:v>#N/A</c:v>
                  </c:pt>
                </c:numCache>
              </c:numRef>
            </c:minus>
            <c:spPr>
              <a:ln w="12700">
                <a:solidFill>
                  <a:srgbClr val="333333"/>
                </a:solidFill>
                <a:prstDash val="solid"/>
              </a:ln>
            </c:spPr>
          </c:errBars>
          <c:cat>
            <c:multiLvlStrRef>
              <c:f>#REF!$B$6:$B$43</c:f>
            </c:multiLvlStrRef>
          </c:cat>
          <c:val>
            <c:numRef>
              <c:f>'Data - All'!$M$6:$M$41</c:f>
              <c:numCache>
                <c:formatCode>0.0%</c:formatCode>
                <c:ptCount val="36"/>
                <c:pt idx="0">
                  <c:v>9.4820433803484653E-3</c:v>
                </c:pt>
                <c:pt idx="1">
                  <c:v>5.5929389146202923E-3</c:v>
                </c:pt>
                <c:pt idx="2">
                  <c:v>2.4030312094924719E-2</c:v>
                </c:pt>
                <c:pt idx="3">
                  <c:v>4.9995712203070065E-2</c:v>
                </c:pt>
                <c:pt idx="4">
                  <c:v>7.447633824670287E-2</c:v>
                </c:pt>
                <c:pt idx="5">
                  <c:v>7.3311897106109331E-2</c:v>
                </c:pt>
                <c:pt idx="6">
                  <c:v>5.9955141476880608E-2</c:v>
                </c:pt>
                <c:pt idx="7">
                  <c:v>8.9491458085021847E-2</c:v>
                </c:pt>
                <c:pt idx="8">
                  <c:v>9.9110174452640212E-2</c:v>
                </c:pt>
                <c:pt idx="9">
                  <c:v>0.10413476263399694</c:v>
                </c:pt>
                <c:pt idx="10">
                  <c:v>0.10542340627973358</c:v>
                </c:pt>
                <c:pt idx="11">
                  <c:v>9.3939244744227268E-2</c:v>
                </c:pt>
                <c:pt idx="12">
                  <c:v>0.11060743427017226</c:v>
                </c:pt>
                <c:pt idx="13">
                  <c:v>0.10869565217391304</c:v>
                </c:pt>
                <c:pt idx="14">
                  <c:v>8.3363869549285458E-2</c:v>
                </c:pt>
                <c:pt idx="15">
                  <c:v>8.2708645677161421E-2</c:v>
                </c:pt>
                <c:pt idx="16">
                  <c:v>0.11766803351756107</c:v>
                </c:pt>
                <c:pt idx="17">
                  <c:v>9.6539162112932606E-2</c:v>
                </c:pt>
                <c:pt idx="18">
                  <c:v>0.12590823131282969</c:v>
                </c:pt>
                <c:pt idx="19">
                  <c:v>8.1437798371244027E-2</c:v>
                </c:pt>
                <c:pt idx="20">
                  <c:v>0.10111715840733314</c:v>
                </c:pt>
                <c:pt idx="21">
                  <c:v>0.12453271028037383</c:v>
                </c:pt>
                <c:pt idx="22">
                  <c:v>9.7567199727798565E-2</c:v>
                </c:pt>
                <c:pt idx="23">
                  <c:v>0.10071013557133635</c:v>
                </c:pt>
                <c:pt idx="24">
                  <c:v>8.4269662921348312E-2</c:v>
                </c:pt>
                <c:pt idx="25">
                  <c:v>0.11672033118675253</c:v>
                </c:pt>
                <c:pt idx="26">
                  <c:v>9.594922531267501E-2</c:v>
                </c:pt>
                <c:pt idx="27">
                  <c:v>9.2506459948320408E-2</c:v>
                </c:pt>
                <c:pt idx="28">
                  <c:v>8.8918090232150679E-2</c:v>
                </c:pt>
                <c:pt idx="29">
                  <c:v>0.13565989847715737</c:v>
                </c:pt>
                <c:pt idx="30">
                  <c:v>0.11467522052927025</c:v>
                </c:pt>
                <c:pt idx="31">
                  <c:v>0.125814332247557</c:v>
                </c:pt>
                <c:pt idx="32">
                  <c:v>8.3333333333333329E-2</c:v>
                </c:pt>
                <c:pt idx="33">
                  <c:v>0.12323612417685795</c:v>
                </c:pt>
                <c:pt idx="34">
                  <c:v>0.10714285714285714</c:v>
                </c:pt>
                <c:pt idx="35">
                  <c:v>0.12012156110044786</c:v>
                </c:pt>
              </c:numCache>
            </c:numRef>
          </c:val>
        </c:ser>
        <c:ser>
          <c:idx val="0"/>
          <c:order val="2"/>
          <c:tx>
            <c:strRef>
              <c:f>'Data - All'!$E$5</c:f>
              <c:strCache>
                <c:ptCount val="1"/>
                <c:pt idx="0">
                  <c:v>Expected prevalence </c:v>
                </c:pt>
              </c:strCache>
            </c:strRef>
          </c:tx>
          <c:spPr>
            <a:solidFill>
              <a:srgbClr val="A00054"/>
            </a:solidFill>
            <a:ln w="25400">
              <a:noFill/>
            </a:ln>
          </c:spPr>
          <c:invertIfNegative val="0"/>
          <c:errBars>
            <c:errBarType val="both"/>
            <c:errValType val="cust"/>
            <c:noEndCap val="0"/>
            <c:plus>
              <c:numRef>
                <c:f>'Data - All'!$I$6:$I$42</c:f>
                <c:numCache>
                  <c:formatCode>General</c:formatCode>
                  <c:ptCount val="37"/>
                  <c:pt idx="0">
                    <c:v>4.0526366678811931E-3</c:v>
                  </c:pt>
                  <c:pt idx="1">
                    <c:v>5.2165444506142994E-3</c:v>
                  </c:pt>
                  <c:pt idx="2">
                    <c:v>6.1074384669673604E-3</c:v>
                  </c:pt>
                  <c:pt idx="3">
                    <c:v>6.1217224424615635E-3</c:v>
                  </c:pt>
                  <c:pt idx="4">
                    <c:v>1.4324494842321095E-2</c:v>
                  </c:pt>
                  <c:pt idx="5">
                    <c:v>1.8948130655353862E-2</c:v>
                  </c:pt>
                  <c:pt idx="6">
                    <c:v>6.8521673888432277E-3</c:v>
                  </c:pt>
                  <c:pt idx="7">
                    <c:v>7.6329045016377273E-3</c:v>
                  </c:pt>
                  <c:pt idx="8">
                    <c:v>5.898156227116258E-3</c:v>
                  </c:pt>
                  <c:pt idx="9">
                    <c:v>1.7988830441797971E-2</c:v>
                  </c:pt>
                  <c:pt idx="10">
                    <c:v>7.6463958238378316E-3</c:v>
                  </c:pt>
                  <c:pt idx="11">
                    <c:v>5.4836838869948556E-3</c:v>
                  </c:pt>
                  <c:pt idx="12">
                    <c:v>1.3741534691414925E-2</c:v>
                  </c:pt>
                  <c:pt idx="13">
                    <c:v>1.2043725683803408E-2</c:v>
                  </c:pt>
                  <c:pt idx="14">
                    <c:v>1.068704798473083E-2</c:v>
                  </c:pt>
                  <c:pt idx="15">
                    <c:v>1.2687486844379398E-2</c:v>
                  </c:pt>
                  <c:pt idx="16">
                    <c:v>1.0618122052771101E-2</c:v>
                  </c:pt>
                  <c:pt idx="17">
                    <c:v>1.4011868433630031E-2</c:v>
                  </c:pt>
                  <c:pt idx="18">
                    <c:v>7.9102759831374547E-3</c:v>
                  </c:pt>
                  <c:pt idx="19">
                    <c:v>6.7511429222525399E-3</c:v>
                  </c:pt>
                  <c:pt idx="20">
                    <c:v>6.7920035534539958E-3</c:v>
                  </c:pt>
                  <c:pt idx="21">
                    <c:v>1.237698110066815E-2</c:v>
                  </c:pt>
                  <c:pt idx="22">
                    <c:v>7.4861906241646958E-3</c:v>
                  </c:pt>
                  <c:pt idx="23">
                    <c:v>1.0481284047926143E-2</c:v>
                  </c:pt>
                  <c:pt idx="24">
                    <c:v>1.9640224524201388E-2</c:v>
                  </c:pt>
                  <c:pt idx="25">
                    <c:v>8.8336345804894412E-3</c:v>
                  </c:pt>
                  <c:pt idx="26">
                    <c:v>1.12392366093792E-2</c:v>
                  </c:pt>
                  <c:pt idx="27">
                    <c:v>1.3283037710522916E-2</c:v>
                  </c:pt>
                  <c:pt idx="28">
                    <c:v>1.7430742801564786E-2</c:v>
                  </c:pt>
                  <c:pt idx="29">
                    <c:v>9.3100102015329367E-3</c:v>
                  </c:pt>
                  <c:pt idx="30">
                    <c:v>1.0593225397954209E-2</c:v>
                  </c:pt>
                  <c:pt idx="31">
                    <c:v>1.707210067332704E-2</c:v>
                  </c:pt>
                  <c:pt idx="32">
                    <c:v>2.2959828764788665E-2</c:v>
                  </c:pt>
                  <c:pt idx="33">
                    <c:v>1.8433147880072692E-2</c:v>
                  </c:pt>
                  <c:pt idx="34">
                    <c:v>1.517459420244352E-2</c:v>
                  </c:pt>
                  <c:pt idx="35">
                    <c:v>1.1009537371880707E-2</c:v>
                  </c:pt>
                  <c:pt idx="36">
                    <c:v>0</c:v>
                  </c:pt>
                </c:numCache>
              </c:numRef>
            </c:plus>
            <c:minus>
              <c:numRef>
                <c:f>'Data - All'!$H$6:$H$42</c:f>
                <c:numCache>
                  <c:formatCode>General</c:formatCode>
                  <c:ptCount val="37"/>
                  <c:pt idx="0">
                    <c:v>3.8658047369875964E-3</c:v>
                  </c:pt>
                  <c:pt idx="1">
                    <c:v>4.9159226571392489E-3</c:v>
                  </c:pt>
                  <c:pt idx="2">
                    <c:v>5.8028422632823845E-3</c:v>
                  </c:pt>
                  <c:pt idx="3">
                    <c:v>5.856323992101925E-3</c:v>
                  </c:pt>
                  <c:pt idx="4">
                    <c:v>1.3266317426597424E-2</c:v>
                  </c:pt>
                  <c:pt idx="5">
                    <c:v>1.7327053936112113E-2</c:v>
                  </c:pt>
                  <c:pt idx="6">
                    <c:v>6.5917561173947647E-3</c:v>
                  </c:pt>
                  <c:pt idx="7">
                    <c:v>7.4396915334369318E-3</c:v>
                  </c:pt>
                  <c:pt idx="8">
                    <c:v>5.7568572509575644E-3</c:v>
                  </c:pt>
                  <c:pt idx="9">
                    <c:v>1.6773625608571235E-2</c:v>
                  </c:pt>
                  <c:pt idx="10">
                    <c:v>7.4186005366708163E-3</c:v>
                  </c:pt>
                  <c:pt idx="11">
                    <c:v>5.3703082030388816E-3</c:v>
                  </c:pt>
                  <c:pt idx="12">
                    <c:v>1.311789706050559E-2</c:v>
                  </c:pt>
                  <c:pt idx="13">
                    <c:v>1.1469797187191155E-2</c:v>
                  </c:pt>
                  <c:pt idx="14">
                    <c:v>1.0318185341343988E-2</c:v>
                  </c:pt>
                  <c:pt idx="15">
                    <c:v>1.2056395640544448E-2</c:v>
                  </c:pt>
                  <c:pt idx="16">
                    <c:v>1.0240810228333452E-2</c:v>
                  </c:pt>
                  <c:pt idx="17">
                    <c:v>1.3341551754749464E-2</c:v>
                  </c:pt>
                  <c:pt idx="18">
                    <c:v>7.7301445290981485E-3</c:v>
                  </c:pt>
                  <c:pt idx="19">
                    <c:v>6.5777704270810755E-3</c:v>
                  </c:pt>
                  <c:pt idx="20">
                    <c:v>6.6535825472557597E-3</c:v>
                  </c:pt>
                  <c:pt idx="21">
                    <c:v>1.1910818073314705E-2</c:v>
                  </c:pt>
                  <c:pt idx="22">
                    <c:v>7.2910837040397747E-3</c:v>
                  </c:pt>
                  <c:pt idx="23">
                    <c:v>1.00492918593304E-2</c:v>
                  </c:pt>
                  <c:pt idx="24">
                    <c:v>1.8487929770060724E-2</c:v>
                  </c:pt>
                  <c:pt idx="25">
                    <c:v>8.5420966548452604E-3</c:v>
                  </c:pt>
                  <c:pt idx="26">
                    <c:v>1.0871277272818919E-2</c:v>
                  </c:pt>
                  <c:pt idx="27">
                    <c:v>1.2838495879930717E-2</c:v>
                  </c:pt>
                  <c:pt idx="28">
                    <c:v>1.6641904223988813E-2</c:v>
                  </c:pt>
                  <c:pt idx="29">
                    <c:v>9.0891515922964794E-3</c:v>
                  </c:pt>
                  <c:pt idx="30">
                    <c:v>1.0212516871988264E-2</c:v>
                  </c:pt>
                  <c:pt idx="31">
                    <c:v>1.6124748244358167E-2</c:v>
                  </c:pt>
                  <c:pt idx="32">
                    <c:v>2.1383688773015636E-2</c:v>
                  </c:pt>
                  <c:pt idx="33">
                    <c:v>1.7501236957373961E-2</c:v>
                  </c:pt>
                  <c:pt idx="34">
                    <c:v>1.456948461318211E-2</c:v>
                  </c:pt>
                  <c:pt idx="35">
                    <c:v>1.071740839991514E-2</c:v>
                  </c:pt>
                  <c:pt idx="36">
                    <c:v>#N/A</c:v>
                  </c:pt>
                </c:numCache>
              </c:numRef>
            </c:minus>
            <c:spPr>
              <a:ln w="12700">
                <a:solidFill>
                  <a:srgbClr val="333333"/>
                </a:solidFill>
                <a:prstDash val="solid"/>
              </a:ln>
            </c:spPr>
          </c:errBars>
          <c:cat>
            <c:multiLvlStrRef>
              <c:f>#REF!$B$6:$B$43</c:f>
            </c:multiLvlStrRef>
          </c:cat>
          <c:val>
            <c:numRef>
              <c:f>'Data - All'!$E$6:$E$41</c:f>
              <c:numCache>
                <c:formatCode>0.0%</c:formatCode>
                <c:ptCount val="36"/>
                <c:pt idx="0">
                  <c:v>7.4499999999999997E-2</c:v>
                </c:pt>
                <c:pt idx="1">
                  <c:v>8.3000000000000004E-2</c:v>
                </c:pt>
                <c:pt idx="2">
                  <c:v>0.1032</c:v>
                </c:pt>
                <c:pt idx="3">
                  <c:v>0.12390000000000001</c:v>
                </c:pt>
                <c:pt idx="4">
                  <c:v>0.15010000000000001</c:v>
                </c:pt>
                <c:pt idx="5">
                  <c:v>0.15890000000000001</c:v>
                </c:pt>
                <c:pt idx="6">
                  <c:v>0.1618</c:v>
                </c:pt>
                <c:pt idx="7">
                  <c:v>0.18350000000000002</c:v>
                </c:pt>
                <c:pt idx="8">
                  <c:v>0.18539999999999998</c:v>
                </c:pt>
                <c:pt idx="9">
                  <c:v>0.19039999999999999</c:v>
                </c:pt>
                <c:pt idx="10">
                  <c:v>0.19210000000000002</c:v>
                </c:pt>
                <c:pt idx="11">
                  <c:v>0.19309999999999999</c:v>
                </c:pt>
                <c:pt idx="12">
                  <c:v>0.19409999999999999</c:v>
                </c:pt>
                <c:pt idx="13">
                  <c:v>0.19469999999999998</c:v>
                </c:pt>
                <c:pt idx="14">
                  <c:v>0.1961</c:v>
                </c:pt>
                <c:pt idx="15">
                  <c:v>0.1981</c:v>
                </c:pt>
                <c:pt idx="16">
                  <c:v>0.19899999999999998</c:v>
                </c:pt>
                <c:pt idx="17">
                  <c:v>0.20129999999999998</c:v>
                </c:pt>
                <c:pt idx="18">
                  <c:v>0.2016</c:v>
                </c:pt>
                <c:pt idx="19">
                  <c:v>0.20730000000000001</c:v>
                </c:pt>
                <c:pt idx="20">
                  <c:v>0.2082</c:v>
                </c:pt>
                <c:pt idx="21">
                  <c:v>0.2087</c:v>
                </c:pt>
                <c:pt idx="22">
                  <c:v>0.21179999999999999</c:v>
                </c:pt>
                <c:pt idx="23">
                  <c:v>0.21489999999999998</c:v>
                </c:pt>
                <c:pt idx="24">
                  <c:v>0.21579999999999999</c:v>
                </c:pt>
                <c:pt idx="25">
                  <c:v>0.21729999999999999</c:v>
                </c:pt>
                <c:pt idx="26">
                  <c:v>0.21899999999999997</c:v>
                </c:pt>
                <c:pt idx="27">
                  <c:v>0.22309999999999999</c:v>
                </c:pt>
                <c:pt idx="28">
                  <c:v>0.22440000000000002</c:v>
                </c:pt>
                <c:pt idx="29">
                  <c:v>0.2253</c:v>
                </c:pt>
                <c:pt idx="30">
                  <c:v>0.2261</c:v>
                </c:pt>
                <c:pt idx="31">
                  <c:v>0.22670000000000001</c:v>
                </c:pt>
                <c:pt idx="32">
                  <c:v>0.23350000000000001</c:v>
                </c:pt>
                <c:pt idx="33">
                  <c:v>0.23379999999999998</c:v>
                </c:pt>
                <c:pt idx="34">
                  <c:v>0.23760000000000001</c:v>
                </c:pt>
                <c:pt idx="35">
                  <c:v>0.2596</c:v>
                </c:pt>
              </c:numCache>
            </c:numRef>
          </c:val>
        </c:ser>
        <c:dLbls>
          <c:showLegendKey val="0"/>
          <c:showVal val="0"/>
          <c:showCatName val="0"/>
          <c:showSerName val="0"/>
          <c:showPercent val="0"/>
          <c:showBubbleSize val="0"/>
        </c:dLbls>
        <c:gapWidth val="80"/>
        <c:axId val="155022464"/>
        <c:axId val="155150208"/>
      </c:barChart>
      <c:lineChart>
        <c:grouping val="standard"/>
        <c:varyColors val="0"/>
        <c:ser>
          <c:idx val="1"/>
          <c:order val="0"/>
          <c:tx>
            <c:strRef>
              <c:f>'Data - All'!$L$5</c:f>
              <c:strCache>
                <c:ptCount val="1"/>
                <c:pt idx="0">
                  <c:v>Camden expected prevalence total population</c:v>
                </c:pt>
              </c:strCache>
            </c:strRef>
          </c:tx>
          <c:spPr>
            <a:ln w="34925">
              <a:solidFill>
                <a:srgbClr val="E28C05"/>
              </a:solidFill>
              <a:prstDash val="solid"/>
            </a:ln>
          </c:spPr>
          <c:marker>
            <c:symbol val="none"/>
          </c:marker>
          <c:cat>
            <c:strRef>
              <c:f>'Data - All'!$B$6:$B$41</c:f>
              <c:strCache>
                <c:ptCount val="36"/>
                <c:pt idx="0">
                  <c:v>Gower Place Practice</c:v>
                </c:pt>
                <c:pt idx="1">
                  <c:v>St Philips Medical Centre</c:v>
                </c:pt>
                <c:pt idx="2">
                  <c:v>Gower Street Practice</c:v>
                </c:pt>
                <c:pt idx="3">
                  <c:v>Holborn Medical Centre</c:v>
                </c:pt>
                <c:pt idx="4">
                  <c:v>Kings Cross Road Practice</c:v>
                </c:pt>
                <c:pt idx="5">
                  <c:v>Westfield Medical Centre</c:v>
                </c:pt>
                <c:pt idx="6">
                  <c:v>Swiss Cottage Surgery</c:v>
                </c:pt>
                <c:pt idx="7">
                  <c:v>West Hampstead Medical Centre</c:v>
                </c:pt>
                <c:pt idx="8">
                  <c:v>Brondesbury Medical Centre</c:v>
                </c:pt>
                <c:pt idx="9">
                  <c:v>Rosslyn Hill Surgery</c:v>
                </c:pt>
                <c:pt idx="10">
                  <c:v>Keats Group Practice</c:v>
                </c:pt>
                <c:pt idx="11">
                  <c:v>James Wigg Group Practice</c:v>
                </c:pt>
                <c:pt idx="12">
                  <c:v>Somers Town Medical Centre</c:v>
                </c:pt>
                <c:pt idx="13">
                  <c:v>The Bloomsbury Surgery</c:v>
                </c:pt>
                <c:pt idx="14">
                  <c:v>Brunswick Medical Centre</c:v>
                </c:pt>
                <c:pt idx="15">
                  <c:v>Grays Inn Road Medical Centre</c:v>
                </c:pt>
                <c:pt idx="16">
                  <c:v>The Regents Park Practice</c:v>
                </c:pt>
                <c:pt idx="17">
                  <c:v>Queens Crescent Surgery</c:v>
                </c:pt>
                <c:pt idx="18">
                  <c:v>Abbey Medical Centre</c:v>
                </c:pt>
                <c:pt idx="19">
                  <c:v>Caversham Group Practice</c:v>
                </c:pt>
                <c:pt idx="20">
                  <c:v>Hampstead Group Practice</c:v>
                </c:pt>
                <c:pt idx="21">
                  <c:v>Belsize Priory Medical Practice (Group)</c:v>
                </c:pt>
                <c:pt idx="22">
                  <c:v>Adelaide Medical Centre</c:v>
                </c:pt>
                <c:pt idx="23">
                  <c:v>Parliament Hill Surgery</c:v>
                </c:pt>
                <c:pt idx="24">
                  <c:v>Prince Of Wales Road Practice (Single)</c:v>
                </c:pt>
                <c:pt idx="25">
                  <c:v>Ampthill Square Medical Centre</c:v>
                </c:pt>
                <c:pt idx="26">
                  <c:v>Chomley Gardens Surgery</c:v>
                </c:pt>
                <c:pt idx="27">
                  <c:v>Museum Practice</c:v>
                </c:pt>
                <c:pt idx="28">
                  <c:v>Daleham Gardens Health Centre</c:v>
                </c:pt>
                <c:pt idx="29">
                  <c:v>Prince Of Wales Road Practice (Group)</c:v>
                </c:pt>
                <c:pt idx="30">
                  <c:v>Primrose Hill Surgery</c:v>
                </c:pt>
                <c:pt idx="31">
                  <c:v>Fortune Green Road Surgery</c:v>
                </c:pt>
                <c:pt idx="32">
                  <c:v>West End Lane Medical Practice</c:v>
                </c:pt>
                <c:pt idx="33">
                  <c:v>Four Trees Surgery</c:v>
                </c:pt>
                <c:pt idx="34">
                  <c:v>Brookfield Park Surgery</c:v>
                </c:pt>
                <c:pt idx="35">
                  <c:v>Park End Surgery</c:v>
                </c:pt>
              </c:strCache>
            </c:strRef>
          </c:cat>
          <c:val>
            <c:numRef>
              <c:f>'Data - All'!$L$6:$L$41</c:f>
              <c:numCache>
                <c:formatCode>0%</c:formatCode>
                <c:ptCount val="36"/>
                <c:pt idx="0">
                  <c:v>0.18211711369687414</c:v>
                </c:pt>
                <c:pt idx="1">
                  <c:v>0.18211711369687414</c:v>
                </c:pt>
                <c:pt idx="2">
                  <c:v>0.18211711369687414</c:v>
                </c:pt>
                <c:pt idx="3">
                  <c:v>0.18211711369687414</c:v>
                </c:pt>
                <c:pt idx="4">
                  <c:v>0.18211711369687414</c:v>
                </c:pt>
                <c:pt idx="5">
                  <c:v>0.18211711369687414</c:v>
                </c:pt>
                <c:pt idx="6">
                  <c:v>0.18211711369687414</c:v>
                </c:pt>
                <c:pt idx="7">
                  <c:v>0.18211711369687414</c:v>
                </c:pt>
                <c:pt idx="8">
                  <c:v>0.18211711369687414</c:v>
                </c:pt>
                <c:pt idx="9">
                  <c:v>0.18211711369687414</c:v>
                </c:pt>
                <c:pt idx="10">
                  <c:v>0.18211711369687414</c:v>
                </c:pt>
                <c:pt idx="11">
                  <c:v>0.18211711369687414</c:v>
                </c:pt>
                <c:pt idx="12">
                  <c:v>0.18211711369687414</c:v>
                </c:pt>
                <c:pt idx="13">
                  <c:v>0.18211711369687414</c:v>
                </c:pt>
                <c:pt idx="14">
                  <c:v>0.18211711369687414</c:v>
                </c:pt>
                <c:pt idx="15">
                  <c:v>0.18211711369687414</c:v>
                </c:pt>
                <c:pt idx="16">
                  <c:v>0.18211711369687414</c:v>
                </c:pt>
                <c:pt idx="17">
                  <c:v>0.18211711369687414</c:v>
                </c:pt>
                <c:pt idx="18">
                  <c:v>0.18211711369687414</c:v>
                </c:pt>
                <c:pt idx="19">
                  <c:v>0.18211711369687414</c:v>
                </c:pt>
                <c:pt idx="20">
                  <c:v>0.18211711369687414</c:v>
                </c:pt>
                <c:pt idx="21">
                  <c:v>0.18211711369687414</c:v>
                </c:pt>
                <c:pt idx="22">
                  <c:v>0.18211711369687414</c:v>
                </c:pt>
                <c:pt idx="23">
                  <c:v>0.18211711369687414</c:v>
                </c:pt>
                <c:pt idx="24">
                  <c:v>0.18211711369687414</c:v>
                </c:pt>
                <c:pt idx="25">
                  <c:v>0.18211711369687414</c:v>
                </c:pt>
                <c:pt idx="26">
                  <c:v>0.18211711369687414</c:v>
                </c:pt>
                <c:pt idx="27">
                  <c:v>0.18211711369687414</c:v>
                </c:pt>
                <c:pt idx="28">
                  <c:v>0.18211711369687414</c:v>
                </c:pt>
                <c:pt idx="29">
                  <c:v>0.18211711369687414</c:v>
                </c:pt>
                <c:pt idx="30">
                  <c:v>0.18211711369687414</c:v>
                </c:pt>
                <c:pt idx="31">
                  <c:v>0.18211711369687414</c:v>
                </c:pt>
                <c:pt idx="32">
                  <c:v>0.18211711369687414</c:v>
                </c:pt>
                <c:pt idx="33">
                  <c:v>0.18211711369687414</c:v>
                </c:pt>
                <c:pt idx="34">
                  <c:v>0.18211711369687414</c:v>
                </c:pt>
                <c:pt idx="35">
                  <c:v>0.18211711369687414</c:v>
                </c:pt>
              </c:numCache>
            </c:numRef>
          </c:val>
          <c:smooth val="0"/>
        </c:ser>
        <c:ser>
          <c:idx val="3"/>
          <c:order val="3"/>
          <c:tx>
            <c:strRef>
              <c:f>'Data - All'!$R$5</c:f>
              <c:strCache>
                <c:ptCount val="1"/>
                <c:pt idx="0">
                  <c:v>Camden recorded prevalence</c:v>
                </c:pt>
              </c:strCache>
            </c:strRef>
          </c:tx>
          <c:spPr>
            <a:ln w="34925">
              <a:solidFill>
                <a:srgbClr val="5BBF21"/>
              </a:solidFill>
              <a:prstDash val="solid"/>
            </a:ln>
          </c:spPr>
          <c:marker>
            <c:symbol val="none"/>
          </c:marker>
          <c:cat>
            <c:strRef>
              <c:f>'Data - All'!$B$6:$B$41</c:f>
              <c:strCache>
                <c:ptCount val="36"/>
                <c:pt idx="0">
                  <c:v>Gower Place Practice</c:v>
                </c:pt>
                <c:pt idx="1">
                  <c:v>St Philips Medical Centre</c:v>
                </c:pt>
                <c:pt idx="2">
                  <c:v>Gower Street Practice</c:v>
                </c:pt>
                <c:pt idx="3">
                  <c:v>Holborn Medical Centre</c:v>
                </c:pt>
                <c:pt idx="4">
                  <c:v>Kings Cross Road Practice</c:v>
                </c:pt>
                <c:pt idx="5">
                  <c:v>Westfield Medical Centre</c:v>
                </c:pt>
                <c:pt idx="6">
                  <c:v>Swiss Cottage Surgery</c:v>
                </c:pt>
                <c:pt idx="7">
                  <c:v>West Hampstead Medical Centre</c:v>
                </c:pt>
                <c:pt idx="8">
                  <c:v>Brondesbury Medical Centre</c:v>
                </c:pt>
                <c:pt idx="9">
                  <c:v>Rosslyn Hill Surgery</c:v>
                </c:pt>
                <c:pt idx="10">
                  <c:v>Keats Group Practice</c:v>
                </c:pt>
                <c:pt idx="11">
                  <c:v>James Wigg Group Practice</c:v>
                </c:pt>
                <c:pt idx="12">
                  <c:v>Somers Town Medical Centre</c:v>
                </c:pt>
                <c:pt idx="13">
                  <c:v>The Bloomsbury Surgery</c:v>
                </c:pt>
                <c:pt idx="14">
                  <c:v>Brunswick Medical Centre</c:v>
                </c:pt>
                <c:pt idx="15">
                  <c:v>Grays Inn Road Medical Centre</c:v>
                </c:pt>
                <c:pt idx="16">
                  <c:v>The Regents Park Practice</c:v>
                </c:pt>
                <c:pt idx="17">
                  <c:v>Queens Crescent Surgery</c:v>
                </c:pt>
                <c:pt idx="18">
                  <c:v>Abbey Medical Centre</c:v>
                </c:pt>
                <c:pt idx="19">
                  <c:v>Caversham Group Practice</c:v>
                </c:pt>
                <c:pt idx="20">
                  <c:v>Hampstead Group Practice</c:v>
                </c:pt>
                <c:pt idx="21">
                  <c:v>Belsize Priory Medical Practice (Group)</c:v>
                </c:pt>
                <c:pt idx="22">
                  <c:v>Adelaide Medical Centre</c:v>
                </c:pt>
                <c:pt idx="23">
                  <c:v>Parliament Hill Surgery</c:v>
                </c:pt>
                <c:pt idx="24">
                  <c:v>Prince Of Wales Road Practice (Single)</c:v>
                </c:pt>
                <c:pt idx="25">
                  <c:v>Ampthill Square Medical Centre</c:v>
                </c:pt>
                <c:pt idx="26">
                  <c:v>Chomley Gardens Surgery</c:v>
                </c:pt>
                <c:pt idx="27">
                  <c:v>Museum Practice</c:v>
                </c:pt>
                <c:pt idx="28">
                  <c:v>Daleham Gardens Health Centre</c:v>
                </c:pt>
                <c:pt idx="29">
                  <c:v>Prince Of Wales Road Practice (Group)</c:v>
                </c:pt>
                <c:pt idx="30">
                  <c:v>Primrose Hill Surgery</c:v>
                </c:pt>
                <c:pt idx="31">
                  <c:v>Fortune Green Road Surgery</c:v>
                </c:pt>
                <c:pt idx="32">
                  <c:v>West End Lane Medical Practice</c:v>
                </c:pt>
                <c:pt idx="33">
                  <c:v>Four Trees Surgery</c:v>
                </c:pt>
                <c:pt idx="34">
                  <c:v>Brookfield Park Surgery</c:v>
                </c:pt>
                <c:pt idx="35">
                  <c:v>Park End Surgery</c:v>
                </c:pt>
              </c:strCache>
            </c:strRef>
          </c:cat>
          <c:val>
            <c:numRef>
              <c:f>'Data - All'!$R$6:$R$41</c:f>
              <c:numCache>
                <c:formatCode>0.0%</c:formatCode>
                <c:ptCount val="36"/>
                <c:pt idx="0">
                  <c:v>8.4986308435672397E-2</c:v>
                </c:pt>
                <c:pt idx="1">
                  <c:v>8.4986308435672397E-2</c:v>
                </c:pt>
                <c:pt idx="2">
                  <c:v>8.4986308435672397E-2</c:v>
                </c:pt>
                <c:pt idx="3">
                  <c:v>8.4986308435672397E-2</c:v>
                </c:pt>
                <c:pt idx="4">
                  <c:v>8.4986308435672397E-2</c:v>
                </c:pt>
                <c:pt idx="5">
                  <c:v>8.4986308435672397E-2</c:v>
                </c:pt>
                <c:pt idx="6">
                  <c:v>8.4986308435672397E-2</c:v>
                </c:pt>
                <c:pt idx="7">
                  <c:v>8.4986308435672397E-2</c:v>
                </c:pt>
                <c:pt idx="8">
                  <c:v>8.4986308435672397E-2</c:v>
                </c:pt>
                <c:pt idx="9">
                  <c:v>8.4986308435672397E-2</c:v>
                </c:pt>
                <c:pt idx="10">
                  <c:v>8.4986308435672397E-2</c:v>
                </c:pt>
                <c:pt idx="11">
                  <c:v>8.4986308435672397E-2</c:v>
                </c:pt>
                <c:pt idx="12">
                  <c:v>8.4986308435672397E-2</c:v>
                </c:pt>
                <c:pt idx="13">
                  <c:v>8.4986308435672397E-2</c:v>
                </c:pt>
                <c:pt idx="14">
                  <c:v>8.4986308435672397E-2</c:v>
                </c:pt>
                <c:pt idx="15">
                  <c:v>8.4986308435672397E-2</c:v>
                </c:pt>
                <c:pt idx="16">
                  <c:v>8.4986308435672397E-2</c:v>
                </c:pt>
                <c:pt idx="17">
                  <c:v>8.4986308435672397E-2</c:v>
                </c:pt>
                <c:pt idx="18">
                  <c:v>8.4986308435672397E-2</c:v>
                </c:pt>
                <c:pt idx="19">
                  <c:v>8.4986308435672397E-2</c:v>
                </c:pt>
                <c:pt idx="20">
                  <c:v>8.4986308435672397E-2</c:v>
                </c:pt>
                <c:pt idx="21">
                  <c:v>8.4986308435672397E-2</c:v>
                </c:pt>
                <c:pt idx="22">
                  <c:v>8.4986308435672397E-2</c:v>
                </c:pt>
                <c:pt idx="23">
                  <c:v>8.4986308435672397E-2</c:v>
                </c:pt>
                <c:pt idx="24">
                  <c:v>8.4986308435672397E-2</c:v>
                </c:pt>
                <c:pt idx="25">
                  <c:v>8.4986308435672397E-2</c:v>
                </c:pt>
                <c:pt idx="26">
                  <c:v>8.4986308435672397E-2</c:v>
                </c:pt>
                <c:pt idx="27">
                  <c:v>8.4986308435672397E-2</c:v>
                </c:pt>
                <c:pt idx="28">
                  <c:v>8.4986308435672397E-2</c:v>
                </c:pt>
                <c:pt idx="29">
                  <c:v>8.4986308435672397E-2</c:v>
                </c:pt>
                <c:pt idx="30">
                  <c:v>8.4986308435672397E-2</c:v>
                </c:pt>
                <c:pt idx="31">
                  <c:v>8.4986308435672397E-2</c:v>
                </c:pt>
                <c:pt idx="32">
                  <c:v>8.4986308435672397E-2</c:v>
                </c:pt>
                <c:pt idx="33">
                  <c:v>8.4986308435672397E-2</c:v>
                </c:pt>
                <c:pt idx="34">
                  <c:v>8.4986308435672397E-2</c:v>
                </c:pt>
                <c:pt idx="35">
                  <c:v>8.4986308435672397E-2</c:v>
                </c:pt>
              </c:numCache>
            </c:numRef>
          </c:val>
          <c:smooth val="0"/>
        </c:ser>
        <c:dLbls>
          <c:showLegendKey val="0"/>
          <c:showVal val="0"/>
          <c:showCatName val="0"/>
          <c:showSerName val="0"/>
          <c:showPercent val="0"/>
          <c:showBubbleSize val="0"/>
        </c:dLbls>
        <c:marker val="1"/>
        <c:smooth val="0"/>
        <c:axId val="155022464"/>
        <c:axId val="155150208"/>
      </c:lineChart>
      <c:catAx>
        <c:axId val="155022464"/>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6007492830604418"/>
              <c:y val="0.844448626133793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155150208"/>
        <c:crosses val="autoZero"/>
        <c:auto val="1"/>
        <c:lblAlgn val="ctr"/>
        <c:lblOffset val="100"/>
        <c:tickLblSkip val="1"/>
        <c:tickMarkSkip val="1"/>
        <c:noMultiLvlLbl val="0"/>
      </c:catAx>
      <c:valAx>
        <c:axId val="155150208"/>
        <c:scaling>
          <c:orientation val="minMax"/>
          <c:max val="0.5"/>
          <c:min val="0"/>
        </c:scaling>
        <c:delete val="0"/>
        <c:axPos val="l"/>
        <c:majorGridlines>
          <c:spPr>
            <a:ln w="3175">
              <a:solidFill>
                <a:srgbClr val="808080"/>
              </a:solidFill>
              <a:prstDash val="solid"/>
            </a:ln>
          </c:spPr>
        </c:majorGridlines>
        <c:title>
          <c:tx>
            <c:rich>
              <a:bodyPr rot="-5400000" vert="horz"/>
              <a:lstStyle/>
              <a:p>
                <a:pPr>
                  <a:defRPr sz="1400" b="1"/>
                </a:pPr>
                <a:r>
                  <a:rPr lang="en-US" sz="1400" b="1"/>
                  <a:t>Percentage of people</a:t>
                </a:r>
              </a:p>
            </c:rich>
          </c:tx>
          <c:overlay val="0"/>
        </c:title>
        <c:numFmt formatCode="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155022464"/>
        <c:crosses val="autoZero"/>
        <c:crossBetween val="between"/>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- 16+'!$A$1</c:f>
          <c:strCache>
            <c:ptCount val="1"/>
            <c:pt idx="0">
              <c:v>Expected and recorded prevalence of high blood pressure, by GP practice, Camden's registered population, aged 16+, 2014/15</c:v>
            </c:pt>
          </c:strCache>
        </c:strRef>
      </c:tx>
      <c:overlay val="1"/>
      <c:txPr>
        <a:bodyPr/>
        <a:lstStyle/>
        <a:p>
          <a:pPr algn="ctr">
            <a:defRPr b="1">
              <a:latin typeface="+mj-lt"/>
            </a:defRPr>
          </a:pPr>
          <a:endParaRPr lang="en-US"/>
        </a:p>
      </c:txPr>
    </c:title>
    <c:autoTitleDeleted val="0"/>
    <c:plotArea>
      <c:layout>
        <c:manualLayout>
          <c:layoutTarget val="inner"/>
          <c:xMode val="edge"/>
          <c:yMode val="edge"/>
          <c:x val="8.2068510666935879E-2"/>
          <c:y val="9.8766980146290498E-2"/>
          <c:w val="0.90796279695807258"/>
          <c:h val="0.3421971049893669"/>
        </c:manualLayout>
      </c:layout>
      <c:barChart>
        <c:barDir val="col"/>
        <c:grouping val="clustered"/>
        <c:varyColors val="0"/>
        <c:ser>
          <c:idx val="2"/>
          <c:order val="1"/>
          <c:tx>
            <c:strRef>
              <c:f>'Data - 16+'!$M$5</c:f>
              <c:strCache>
                <c:ptCount val="1"/>
                <c:pt idx="0">
                  <c:v>Recorded prevalence</c:v>
                </c:pt>
              </c:strCache>
            </c:strRef>
          </c:tx>
          <c:spPr>
            <a:solidFill>
              <a:srgbClr val="00B0F0"/>
            </a:solidFill>
            <a:ln w="25400">
              <a:noFill/>
            </a:ln>
          </c:spPr>
          <c:invertIfNegative val="0"/>
          <c:dPt>
            <c:idx val="0"/>
            <c:invertIfNegative val="0"/>
            <c:bubble3D val="0"/>
          </c:dPt>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Pt>
            <c:idx val="10"/>
            <c:invertIfNegative val="0"/>
            <c:bubble3D val="0"/>
          </c:dPt>
          <c:dPt>
            <c:idx val="11"/>
            <c:invertIfNegative val="0"/>
            <c:bubble3D val="0"/>
          </c:dPt>
          <c:dPt>
            <c:idx val="12"/>
            <c:invertIfNegative val="0"/>
            <c:bubble3D val="0"/>
          </c:dPt>
          <c:dPt>
            <c:idx val="13"/>
            <c:invertIfNegative val="0"/>
            <c:bubble3D val="0"/>
          </c:dPt>
          <c:dPt>
            <c:idx val="14"/>
            <c:invertIfNegative val="0"/>
            <c:bubble3D val="0"/>
          </c:dPt>
          <c:dPt>
            <c:idx val="15"/>
            <c:invertIfNegative val="0"/>
            <c:bubble3D val="0"/>
          </c:dPt>
          <c:dPt>
            <c:idx val="16"/>
            <c:invertIfNegative val="0"/>
            <c:bubble3D val="0"/>
          </c:dPt>
          <c:dPt>
            <c:idx val="17"/>
            <c:invertIfNegative val="0"/>
            <c:bubble3D val="0"/>
          </c:dPt>
          <c:dPt>
            <c:idx val="18"/>
            <c:invertIfNegative val="0"/>
            <c:bubble3D val="0"/>
          </c:dPt>
          <c:dPt>
            <c:idx val="19"/>
            <c:invertIfNegative val="0"/>
            <c:bubble3D val="0"/>
          </c:dPt>
          <c:dPt>
            <c:idx val="20"/>
            <c:invertIfNegative val="0"/>
            <c:bubble3D val="0"/>
          </c:dPt>
          <c:dPt>
            <c:idx val="21"/>
            <c:invertIfNegative val="0"/>
            <c:bubble3D val="0"/>
          </c:dPt>
          <c:dPt>
            <c:idx val="22"/>
            <c:invertIfNegative val="0"/>
            <c:bubble3D val="0"/>
          </c:dPt>
          <c:dPt>
            <c:idx val="23"/>
            <c:invertIfNegative val="0"/>
            <c:bubble3D val="0"/>
          </c:dPt>
          <c:dPt>
            <c:idx val="24"/>
            <c:invertIfNegative val="0"/>
            <c:bubble3D val="0"/>
          </c:dPt>
          <c:dPt>
            <c:idx val="25"/>
            <c:invertIfNegative val="0"/>
            <c:bubble3D val="0"/>
          </c:dPt>
          <c:dPt>
            <c:idx val="26"/>
            <c:invertIfNegative val="0"/>
            <c:bubble3D val="0"/>
          </c:dPt>
          <c:dPt>
            <c:idx val="27"/>
            <c:invertIfNegative val="0"/>
            <c:bubble3D val="0"/>
          </c:dPt>
          <c:dPt>
            <c:idx val="28"/>
            <c:invertIfNegative val="0"/>
            <c:bubble3D val="0"/>
          </c:dPt>
          <c:dPt>
            <c:idx val="29"/>
            <c:invertIfNegative val="0"/>
            <c:bubble3D val="0"/>
          </c:dPt>
          <c:dPt>
            <c:idx val="30"/>
            <c:invertIfNegative val="0"/>
            <c:bubble3D val="0"/>
          </c:dPt>
          <c:dPt>
            <c:idx val="31"/>
            <c:invertIfNegative val="0"/>
            <c:bubble3D val="0"/>
          </c:dPt>
          <c:dPt>
            <c:idx val="32"/>
            <c:invertIfNegative val="0"/>
            <c:bubble3D val="0"/>
          </c:dPt>
          <c:dPt>
            <c:idx val="33"/>
            <c:invertIfNegative val="0"/>
            <c:bubble3D val="0"/>
          </c:dPt>
          <c:dPt>
            <c:idx val="34"/>
            <c:invertIfNegative val="0"/>
            <c:bubble3D val="0"/>
          </c:dPt>
          <c:dPt>
            <c:idx val="35"/>
            <c:invertIfNegative val="0"/>
            <c:bubble3D val="0"/>
          </c:dPt>
          <c:dPt>
            <c:idx val="36"/>
            <c:invertIfNegative val="0"/>
            <c:bubble3D val="0"/>
          </c:dPt>
          <c:errBars>
            <c:errBarType val="both"/>
            <c:errValType val="cust"/>
            <c:noEndCap val="0"/>
            <c:plus>
              <c:numRef>
                <c:f>'Data - 16+'!$Q$6:$Q$41</c:f>
                <c:numCache>
                  <c:formatCode>General</c:formatCode>
                  <c:ptCount val="36"/>
                  <c:pt idx="0">
                    <c:v>1.5943591073011229E-3</c:v>
                  </c:pt>
                  <c:pt idx="1">
                    <c:v>1.5587250472504565E-3</c:v>
                  </c:pt>
                  <c:pt idx="2">
                    <c:v>3.2748941904100562E-3</c:v>
                  </c:pt>
                  <c:pt idx="3">
                    <c:v>4.5453260792303676E-3</c:v>
                  </c:pt>
                  <c:pt idx="4">
                    <c:v>1.2998704838427536E-2</c:v>
                  </c:pt>
                  <c:pt idx="5">
                    <c:v>1.712139097606788E-2</c:v>
                  </c:pt>
                  <c:pt idx="6">
                    <c:v>5.6311856092267354E-3</c:v>
                  </c:pt>
                  <c:pt idx="7">
                    <c:v>5.584573219568012E-3</c:v>
                  </c:pt>
                  <c:pt idx="8">
                    <c:v>7.0299589188981687E-3</c:v>
                  </c:pt>
                  <c:pt idx="9">
                    <c:v>8.9598033325180571E-3</c:v>
                  </c:pt>
                  <c:pt idx="10">
                    <c:v>1.1780801297576832E-2</c:v>
                  </c:pt>
                  <c:pt idx="11">
                    <c:v>1.8758591478676756E-2</c:v>
                  </c:pt>
                  <c:pt idx="12">
                    <c:v>5.2897128463249565E-3</c:v>
                  </c:pt>
                  <c:pt idx="13">
                    <c:v>1.5897749347389731E-2</c:v>
                  </c:pt>
                  <c:pt idx="14">
                    <c:v>1.0936701856865988E-2</c:v>
                  </c:pt>
                  <c:pt idx="15">
                    <c:v>8.6722110109547501E-3</c:v>
                  </c:pt>
                  <c:pt idx="16">
                    <c:v>8.3064956598292994E-3</c:v>
                  </c:pt>
                  <c:pt idx="17">
                    <c:v>5.7785220766100459E-3</c:v>
                  </c:pt>
                  <c:pt idx="18">
                    <c:v>1.354881128024539E-2</c:v>
                  </c:pt>
                  <c:pt idx="19">
                    <c:v>1.7563929726373495E-2</c:v>
                  </c:pt>
                  <c:pt idx="20">
                    <c:v>6.8146682873818365E-3</c:v>
                  </c:pt>
                  <c:pt idx="21">
                    <c:v>1.1212171709333793E-2</c:v>
                  </c:pt>
                  <c:pt idx="22">
                    <c:v>6.4276318958188111E-3</c:v>
                  </c:pt>
                  <c:pt idx="23">
                    <c:v>1.6698687608973917E-2</c:v>
                  </c:pt>
                  <c:pt idx="24">
                    <c:v>1.5732174429101353E-2</c:v>
                  </c:pt>
                  <c:pt idx="25">
                    <c:v>9.6767552200207191E-3</c:v>
                  </c:pt>
                  <c:pt idx="26">
                    <c:v>1.2151167860132428E-2</c:v>
                  </c:pt>
                  <c:pt idx="27">
                    <c:v>1.3851260325427689E-2</c:v>
                  </c:pt>
                  <c:pt idx="28">
                    <c:v>1.0738695367234125E-2</c:v>
                  </c:pt>
                  <c:pt idx="29">
                    <c:v>1.0541020959217634E-2</c:v>
                  </c:pt>
                  <c:pt idx="30">
                    <c:v>1.5776725475255743E-2</c:v>
                  </c:pt>
                  <c:pt idx="31">
                    <c:v>9.0253786752725051E-3</c:v>
                  </c:pt>
                  <c:pt idx="32">
                    <c:v>1.0119661035833144E-2</c:v>
                  </c:pt>
                  <c:pt idx="33">
                    <c:v>1.4735465586142027E-2</c:v>
                  </c:pt>
                  <c:pt idx="34">
                    <c:v>2.0160864902853737E-2</c:v>
                  </c:pt>
                  <c:pt idx="35">
                    <c:v>1.0638173963881697E-2</c:v>
                  </c:pt>
                </c:numCache>
              </c:numRef>
            </c:plus>
            <c:minus>
              <c:numRef>
                <c:f>'Data - 16+'!$P$6:$P$41</c:f>
                <c:numCache>
                  <c:formatCode>General</c:formatCode>
                  <c:ptCount val="36"/>
                  <c:pt idx="0">
                    <c:v>1.3597736702235658E-3</c:v>
                  </c:pt>
                  <c:pt idx="1">
                    <c:v>1.2177882460969241E-3</c:v>
                  </c:pt>
                  <c:pt idx="2">
                    <c:v>2.8559238266680394E-3</c:v>
                  </c:pt>
                  <c:pt idx="3">
                    <c:v>4.0880506113325984E-3</c:v>
                  </c:pt>
                  <c:pt idx="4">
                    <c:v>1.0878853140006528E-2</c:v>
                  </c:pt>
                  <c:pt idx="5">
                    <c:v>1.3773922995758858E-2</c:v>
                  </c:pt>
                  <c:pt idx="6">
                    <c:v>5.0516317808957378E-3</c:v>
                  </c:pt>
                  <c:pt idx="7">
                    <c:v>5.0303767745072114E-3</c:v>
                  </c:pt>
                  <c:pt idx="8">
                    <c:v>6.2629393400377986E-3</c:v>
                  </c:pt>
                  <c:pt idx="9">
                    <c:v>7.8292407166123679E-3</c:v>
                  </c:pt>
                  <c:pt idx="10">
                    <c:v>1.0151964133360586E-2</c:v>
                  </c:pt>
                  <c:pt idx="11">
                    <c:v>1.5463363284722517E-2</c:v>
                  </c:pt>
                  <c:pt idx="12">
                    <c:v>4.7748974258305654E-3</c:v>
                  </c:pt>
                  <c:pt idx="13">
                    <c:v>1.3039646661617804E-2</c:v>
                  </c:pt>
                  <c:pt idx="14">
                    <c:v>9.4023389518488737E-3</c:v>
                  </c:pt>
                  <c:pt idx="15">
                    <c:v>7.6003698180895918E-3</c:v>
                  </c:pt>
                  <c:pt idx="16">
                    <c:v>7.3183838128958179E-3</c:v>
                  </c:pt>
                  <c:pt idx="17">
                    <c:v>5.2028067715998993E-3</c:v>
                  </c:pt>
                  <c:pt idx="18">
                    <c:v>1.1511791845202152E-2</c:v>
                  </c:pt>
                  <c:pt idx="19">
                    <c:v>1.4141266636942595E-2</c:v>
                  </c:pt>
                  <c:pt idx="20">
                    <c:v>6.0811271446881837E-3</c:v>
                  </c:pt>
                  <c:pt idx="21">
                    <c:v>9.6463754644241784E-3</c:v>
                  </c:pt>
                  <c:pt idx="22">
                    <c:v>5.7488922568836309E-3</c:v>
                  </c:pt>
                  <c:pt idx="23">
                    <c:v>1.3996501336101225E-2</c:v>
                  </c:pt>
                  <c:pt idx="24">
                    <c:v>1.3266242935679351E-2</c:v>
                  </c:pt>
                  <c:pt idx="25">
                    <c:v>8.4550986926472116E-3</c:v>
                  </c:pt>
                  <c:pt idx="26">
                    <c:v>1.0449165995923021E-2</c:v>
                  </c:pt>
                  <c:pt idx="27">
                    <c:v>1.1801235141201821E-2</c:v>
                  </c:pt>
                  <c:pt idx="28">
                    <c:v>9.3126258711341003E-3</c:v>
                  </c:pt>
                  <c:pt idx="29">
                    <c:v>9.1590640401590651E-3</c:v>
                  </c:pt>
                  <c:pt idx="30">
                    <c:v>1.3125106961292016E-2</c:v>
                  </c:pt>
                  <c:pt idx="31">
                    <c:v>7.910634656307286E-3</c:v>
                  </c:pt>
                  <c:pt idx="32">
                    <c:v>8.7794456682058208E-3</c:v>
                  </c:pt>
                  <c:pt idx="33">
                    <c:v>1.2469593390106906E-2</c:v>
                  </c:pt>
                  <c:pt idx="34">
                    <c:v>1.6629369687816836E-2</c:v>
                  </c:pt>
                  <c:pt idx="35">
                    <c:v>9.2346890238921842E-3</c:v>
                  </c:pt>
                </c:numCache>
              </c:numRef>
            </c:minus>
            <c:spPr>
              <a:ln w="12700">
                <a:solidFill>
                  <a:srgbClr val="333333"/>
                </a:solidFill>
                <a:prstDash val="solid"/>
              </a:ln>
            </c:spPr>
          </c:errBars>
          <c:cat>
            <c:multiLvlStrRef>
              <c:f>#REF!$B$6:$B$43</c:f>
            </c:multiLvlStrRef>
          </c:cat>
          <c:val>
            <c:numRef>
              <c:f>'Data - 16+'!$M$6:$M$41</c:f>
              <c:numCache>
                <c:formatCode>0.0%</c:formatCode>
                <c:ptCount val="36"/>
                <c:pt idx="0">
                  <c:v>9.5177278166801611E-3</c:v>
                </c:pt>
                <c:pt idx="1">
                  <c:v>5.6276197945165961E-3</c:v>
                </c:pt>
                <c:pt idx="2">
                  <c:v>2.4340237815172479E-2</c:v>
                </c:pt>
                <c:pt idx="3">
                  <c:v>5.3745390618300318E-2</c:v>
                </c:pt>
                <c:pt idx="4">
                  <c:v>8.557901136263614E-2</c:v>
                </c:pt>
                <c:pt idx="5">
                  <c:v>8.5051792043033134E-2</c:v>
                </c:pt>
                <c:pt idx="6">
                  <c:v>7.2950344555613347E-2</c:v>
                </c:pt>
                <c:pt idx="7">
                  <c:v>0.11444693137523855</c:v>
                </c:pt>
                <c:pt idx="8">
                  <c:v>0.10416717603847932</c:v>
                </c:pt>
                <c:pt idx="9">
                  <c:v>9.3090535368606023E-2</c:v>
                </c:pt>
                <c:pt idx="10">
                  <c:v>0.12518435490531532</c:v>
                </c:pt>
                <c:pt idx="11">
                  <c:v>0.12757017888235242</c:v>
                </c:pt>
                <c:pt idx="12">
                  <c:v>0.11524262638965795</c:v>
                </c:pt>
                <c:pt idx="13">
                  <c:v>9.1657269404779695E-2</c:v>
                </c:pt>
                <c:pt idx="14">
                  <c:v>9.6150636937303996E-2</c:v>
                </c:pt>
                <c:pt idx="15">
                  <c:v>0.15304626947937969</c:v>
                </c:pt>
                <c:pt idx="16">
                  <c:v>0.13693304191119657</c:v>
                </c:pt>
                <c:pt idx="17">
                  <c:v>9.7534611496101931E-2</c:v>
                </c:pt>
                <c:pt idx="18">
                  <c:v>0.11662496580529368</c:v>
                </c:pt>
                <c:pt idx="19">
                  <c:v>8.8494974191795708E-2</c:v>
                </c:pt>
                <c:pt idx="20">
                  <c:v>0.11435842575657225</c:v>
                </c:pt>
                <c:pt idx="21">
                  <c:v>0.10272730829931263</c:v>
                </c:pt>
                <c:pt idx="22">
                  <c:v>0.12002230665181539</c:v>
                </c:pt>
                <c:pt idx="23">
                  <c:v>0.14157681781284331</c:v>
                </c:pt>
                <c:pt idx="24">
                  <c:v>0.14582505559348374</c:v>
                </c:pt>
                <c:pt idx="25">
                  <c:v>0.11853782534758854</c:v>
                </c:pt>
                <c:pt idx="26">
                  <c:v>0.15324963556469121</c:v>
                </c:pt>
                <c:pt idx="27">
                  <c:v>0.15630799817159474</c:v>
                </c:pt>
                <c:pt idx="28">
                  <c:v>0.11891088232168542</c:v>
                </c:pt>
                <c:pt idx="29">
                  <c:v>0.13857978947807101</c:v>
                </c:pt>
                <c:pt idx="30">
                  <c:v>0.10701025685667345</c:v>
                </c:pt>
                <c:pt idx="31">
                  <c:v>0.14221357465856191</c:v>
                </c:pt>
                <c:pt idx="32">
                  <c:v>0.16377294945297666</c:v>
                </c:pt>
                <c:pt idx="33">
                  <c:v>0.1305751821594171</c:v>
                </c:pt>
                <c:pt idx="34">
                  <c:v>0.15663998464472514</c:v>
                </c:pt>
                <c:pt idx="35">
                  <c:v>0.14346315477050417</c:v>
                </c:pt>
              </c:numCache>
            </c:numRef>
          </c:val>
        </c:ser>
        <c:ser>
          <c:idx val="0"/>
          <c:order val="2"/>
          <c:tx>
            <c:strRef>
              <c:f>'Data - 16+'!$E$5</c:f>
              <c:strCache>
                <c:ptCount val="1"/>
                <c:pt idx="0">
                  <c:v>Expected prevalence </c:v>
                </c:pt>
              </c:strCache>
            </c:strRef>
          </c:tx>
          <c:spPr>
            <a:solidFill>
              <a:srgbClr val="A00054"/>
            </a:solidFill>
            <a:ln w="25400">
              <a:noFill/>
            </a:ln>
          </c:spPr>
          <c:invertIfNegative val="0"/>
          <c:errBars>
            <c:errBarType val="both"/>
            <c:errValType val="cust"/>
            <c:noEndCap val="0"/>
            <c:plus>
              <c:numRef>
                <c:f>'Data - 16+'!$I$6:$I$41</c:f>
                <c:numCache>
                  <c:formatCode>General</c:formatCode>
                  <c:ptCount val="36"/>
                  <c:pt idx="0">
                    <c:v>4.1128422779445895E-3</c:v>
                  </c:pt>
                  <c:pt idx="1">
                    <c:v>5.217352576929804E-3</c:v>
                  </c:pt>
                  <c:pt idx="2">
                    <c:v>6.2752884469720882E-3</c:v>
                  </c:pt>
                  <c:pt idx="3">
                    <c:v>6.6198264039821764E-3</c:v>
                  </c:pt>
                  <c:pt idx="4">
                    <c:v>1.6213493075553281E-2</c:v>
                  </c:pt>
                  <c:pt idx="5">
                    <c:v>2.1197645237706814E-2</c:v>
                  </c:pt>
                  <c:pt idx="6">
                    <c:v>8.0900525839144033E-3</c:v>
                  </c:pt>
                  <c:pt idx="7">
                    <c:v>6.6749879402578371E-3</c:v>
                  </c:pt>
                  <c:pt idx="8">
                    <c:v>8.7570390166971934E-3</c:v>
                  </c:pt>
                  <c:pt idx="9">
                    <c:v>1.1762811676585466E-2</c:v>
                  </c:pt>
                  <c:pt idx="10">
                    <c:v>1.3674943529133066E-2</c:v>
                  </c:pt>
                  <c:pt idx="11">
                    <c:v>2.1338852756178084E-2</c:v>
                  </c:pt>
                  <c:pt idx="12">
                    <c:v>6.5690660077958873E-3</c:v>
                  </c:pt>
                  <c:pt idx="13">
                    <c:v>2.1057557805925553E-2</c:v>
                  </c:pt>
                  <c:pt idx="14">
                    <c:v>1.4523558876510412E-2</c:v>
                  </c:pt>
                  <c:pt idx="15">
                    <c:v>9.3711403228384504E-3</c:v>
                  </c:pt>
                  <c:pt idx="16">
                    <c:v>9.4971997066521097E-3</c:v>
                  </c:pt>
                  <c:pt idx="17">
                    <c:v>7.822968204925479E-3</c:v>
                  </c:pt>
                  <c:pt idx="18">
                    <c:v>1.6644602708484224E-2</c:v>
                  </c:pt>
                  <c:pt idx="19">
                    <c:v>2.3899022969921718E-2</c:v>
                  </c:pt>
                  <c:pt idx="20">
                    <c:v>8.5089187295584734E-3</c:v>
                  </c:pt>
                  <c:pt idx="21">
                    <c:v>1.4765380454742238E-2</c:v>
                  </c:pt>
                  <c:pt idx="22">
                    <c:v>7.9651465564617996E-3</c:v>
                  </c:pt>
                  <c:pt idx="23">
                    <c:v>1.8832052750820449E-2</c:v>
                  </c:pt>
                  <c:pt idx="24">
                    <c:v>1.7335408446668699E-2</c:v>
                  </c:pt>
                  <c:pt idx="25">
                    <c:v>1.2034775431172984E-2</c:v>
                  </c:pt>
                  <c:pt idx="26">
                    <c:v>1.3308887370980793E-2</c:v>
                  </c:pt>
                  <c:pt idx="27">
                    <c:v>1.4998919895684359E-2</c:v>
                  </c:pt>
                  <c:pt idx="28">
                    <c:v>1.338591445283821E-2</c:v>
                  </c:pt>
                  <c:pt idx="29">
                    <c:v>1.2374690831195523E-2</c:v>
                  </c:pt>
                  <c:pt idx="30">
                    <c:v>2.0821422021002511E-2</c:v>
                  </c:pt>
                  <c:pt idx="31">
                    <c:v>1.0549182508302557E-2</c:v>
                  </c:pt>
                  <c:pt idx="32">
                    <c:v>1.0982249673264777E-2</c:v>
                  </c:pt>
                  <c:pt idx="33">
                    <c:v>1.7768637742037019E-2</c:v>
                  </c:pt>
                  <c:pt idx="34">
                    <c:v>2.1994779048124913E-2</c:v>
                  </c:pt>
                  <c:pt idx="35">
                    <c:v>1.2673561276650924E-2</c:v>
                  </c:pt>
                </c:numCache>
              </c:numRef>
            </c:plus>
            <c:minus>
              <c:numRef>
                <c:f>'Data - 16+'!$H$6:$H$41</c:f>
                <c:numCache>
                  <c:formatCode>General</c:formatCode>
                  <c:ptCount val="36"/>
                  <c:pt idx="0">
                    <c:v>3.9218973138563651E-3</c:v>
                  </c:pt>
                  <c:pt idx="1">
                    <c:v>4.9586973207636914E-3</c:v>
                  </c:pt>
                  <c:pt idx="2">
                    <c:v>5.9165623075094487E-3</c:v>
                  </c:pt>
                  <c:pt idx="3">
                    <c:v>6.3342161895200422E-3</c:v>
                  </c:pt>
                  <c:pt idx="4">
                    <c:v>1.5255442414745635E-2</c:v>
                  </c:pt>
                  <c:pt idx="5">
                    <c:v>1.9686297305771067E-2</c:v>
                  </c:pt>
                  <c:pt idx="6">
                    <c:v>7.829057005197787E-3</c:v>
                  </c:pt>
                  <c:pt idx="7">
                    <c:v>6.5526842007448682E-3</c:v>
                  </c:pt>
                  <c:pt idx="8">
                    <c:v>8.5661453810417787E-3</c:v>
                  </c:pt>
                  <c:pt idx="9">
                    <c:v>1.1443738209602816E-2</c:v>
                  </c:pt>
                  <c:pt idx="10">
                    <c:v>1.3057119258660488E-2</c:v>
                  </c:pt>
                  <c:pt idx="11">
                    <c:v>2.018018637961555E-2</c:v>
                  </c:pt>
                  <c:pt idx="12">
                    <c:v>6.4140152965465602E-3</c:v>
                  </c:pt>
                  <c:pt idx="13">
                    <c:v>2.0077163295271538E-2</c:v>
                  </c:pt>
                  <c:pt idx="14">
                    <c:v>1.402082074302749E-2</c:v>
                  </c:pt>
                  <c:pt idx="15">
                    <c:v>9.1214629505312061E-3</c:v>
                  </c:pt>
                  <c:pt idx="16">
                    <c:v>9.2392321971761227E-3</c:v>
                  </c:pt>
                  <c:pt idx="17">
                    <c:v>7.6715058716699536E-3</c:v>
                  </c:pt>
                  <c:pt idx="18">
                    <c:v>1.5842621707346988E-2</c:v>
                  </c:pt>
                  <c:pt idx="19">
                    <c:v>2.2532667197823042E-2</c:v>
                  </c:pt>
                  <c:pt idx="20">
                    <c:v>8.3633981284876036E-3</c:v>
                  </c:pt>
                  <c:pt idx="21">
                    <c:v>1.4097872091295705E-2</c:v>
                  </c:pt>
                  <c:pt idx="22">
                    <c:v>7.7571470233984974E-3</c:v>
                  </c:pt>
                  <c:pt idx="23">
                    <c:v>1.7892092366948442E-2</c:v>
                  </c:pt>
                  <c:pt idx="24">
                    <c:v>1.6726822455297968E-2</c:v>
                  </c:pt>
                  <c:pt idx="25">
                    <c:v>1.165401144594877E-2</c:v>
                  </c:pt>
                  <c:pt idx="26">
                    <c:v>1.2866715714772936E-2</c:v>
                  </c:pt>
                  <c:pt idx="27">
                    <c:v>1.4471700286995764E-2</c:v>
                  </c:pt>
                  <c:pt idx="28">
                    <c:v>1.2937059988215038E-2</c:v>
                  </c:pt>
                  <c:pt idx="29">
                    <c:v>1.1955907582170799E-2</c:v>
                  </c:pt>
                  <c:pt idx="30">
                    <c:v>1.9660077526354958E-2</c:v>
                  </c:pt>
                  <c:pt idx="31">
                    <c:v>1.0261472403231997E-2</c:v>
                  </c:pt>
                  <c:pt idx="32">
                    <c:v>1.0779237249277651E-2</c:v>
                  </c:pt>
                  <c:pt idx="33">
                    <c:v>1.7208913709607032E-2</c:v>
                  </c:pt>
                  <c:pt idx="34">
                    <c:v>2.1393854564511317E-2</c:v>
                  </c:pt>
                  <c:pt idx="35">
                    <c:v>1.2424219050012619E-2</c:v>
                  </c:pt>
                </c:numCache>
              </c:numRef>
            </c:minus>
            <c:spPr>
              <a:ln w="12700">
                <a:solidFill>
                  <a:srgbClr val="333333"/>
                </a:solidFill>
                <a:prstDash val="solid"/>
              </a:ln>
            </c:spPr>
          </c:errBars>
          <c:cat>
            <c:multiLvlStrRef>
              <c:f>#REF!$B$6:$B$43</c:f>
            </c:multiLvlStrRef>
          </c:cat>
          <c:val>
            <c:numRef>
              <c:f>'Data - 16+'!$E$6:$E$41</c:f>
              <c:numCache>
                <c:formatCode>0.0%</c:formatCode>
                <c:ptCount val="36"/>
                <c:pt idx="0">
                  <c:v>7.6499999999999999E-2</c:v>
                </c:pt>
                <c:pt idx="1">
                  <c:v>8.4000000000000005E-2</c:v>
                </c:pt>
                <c:pt idx="2">
                  <c:v>0.10619999999999999</c:v>
                </c:pt>
                <c:pt idx="3">
                  <c:v>0.1366</c:v>
                </c:pt>
                <c:pt idx="4">
                  <c:v>0.17749999999999999</c:v>
                </c:pt>
                <c:pt idx="5">
                  <c:v>0.18090000000000001</c:v>
                </c:pt>
                <c:pt idx="6">
                  <c:v>0.1948</c:v>
                </c:pt>
                <c:pt idx="7">
                  <c:v>0.21559999999999999</c:v>
                </c:pt>
                <c:pt idx="8">
                  <c:v>0.21739999999999998</c:v>
                </c:pt>
                <c:pt idx="9">
                  <c:v>0.22270000000000001</c:v>
                </c:pt>
                <c:pt idx="10">
                  <c:v>0.22739999999999999</c:v>
                </c:pt>
                <c:pt idx="11">
                  <c:v>0.23649999999999999</c:v>
                </c:pt>
                <c:pt idx="12">
                  <c:v>0.23680000000000001</c:v>
                </c:pt>
                <c:pt idx="13">
                  <c:v>0.24030000000000001</c:v>
                </c:pt>
                <c:pt idx="14">
                  <c:v>0.24230000000000002</c:v>
                </c:pt>
                <c:pt idx="15">
                  <c:v>0.2427</c:v>
                </c:pt>
                <c:pt idx="16">
                  <c:v>0.24429999999999999</c:v>
                </c:pt>
                <c:pt idx="17">
                  <c:v>0.24729999999999999</c:v>
                </c:pt>
                <c:pt idx="18">
                  <c:v>0.24780000000000002</c:v>
                </c:pt>
                <c:pt idx="19">
                  <c:v>0.2482</c:v>
                </c:pt>
                <c:pt idx="20">
                  <c:v>0.24879999999999999</c:v>
                </c:pt>
                <c:pt idx="21">
                  <c:v>0.25009999999999999</c:v>
                </c:pt>
                <c:pt idx="22">
                  <c:v>0.25140000000000001</c:v>
                </c:pt>
                <c:pt idx="23">
                  <c:v>0.25690000000000002</c:v>
                </c:pt>
                <c:pt idx="24">
                  <c:v>0.25750000000000001</c:v>
                </c:pt>
                <c:pt idx="25">
                  <c:v>0.25890000000000002</c:v>
                </c:pt>
                <c:pt idx="26">
                  <c:v>0.2591</c:v>
                </c:pt>
                <c:pt idx="27">
                  <c:v>0.26129999999999998</c:v>
                </c:pt>
                <c:pt idx="28">
                  <c:v>0.2646</c:v>
                </c:pt>
                <c:pt idx="29">
                  <c:v>0.27110000000000001</c:v>
                </c:pt>
                <c:pt idx="30">
                  <c:v>0.27649999999999997</c:v>
                </c:pt>
                <c:pt idx="31">
                  <c:v>0.27710000000000001</c:v>
                </c:pt>
                <c:pt idx="32">
                  <c:v>0.28149999999999997</c:v>
                </c:pt>
                <c:pt idx="33">
                  <c:v>0.28999999999999998</c:v>
                </c:pt>
                <c:pt idx="34">
                  <c:v>0.29620000000000002</c:v>
                </c:pt>
                <c:pt idx="35">
                  <c:v>0.31329999999999997</c:v>
                </c:pt>
              </c:numCache>
            </c:numRef>
          </c:val>
        </c:ser>
        <c:dLbls>
          <c:showLegendKey val="0"/>
          <c:showVal val="0"/>
          <c:showCatName val="0"/>
          <c:showSerName val="0"/>
          <c:showPercent val="0"/>
          <c:showBubbleSize val="0"/>
        </c:dLbls>
        <c:gapWidth val="80"/>
        <c:axId val="178514944"/>
        <c:axId val="179279360"/>
      </c:barChart>
      <c:lineChart>
        <c:grouping val="standard"/>
        <c:varyColors val="0"/>
        <c:ser>
          <c:idx val="1"/>
          <c:order val="0"/>
          <c:tx>
            <c:strRef>
              <c:f>'Data - 16+'!$L$5</c:f>
              <c:strCache>
                <c:ptCount val="1"/>
                <c:pt idx="0">
                  <c:v>Camden expected prevalence total population</c:v>
                </c:pt>
              </c:strCache>
            </c:strRef>
          </c:tx>
          <c:spPr>
            <a:ln w="34925">
              <a:solidFill>
                <a:srgbClr val="E28C05"/>
              </a:solidFill>
              <a:prstDash val="solid"/>
            </a:ln>
          </c:spPr>
          <c:marker>
            <c:symbol val="none"/>
          </c:marker>
          <c:cat>
            <c:strRef>
              <c:f>'Data - 16+'!$B$6:$B$41</c:f>
              <c:strCache>
                <c:ptCount val="36"/>
                <c:pt idx="0">
                  <c:v>Gower Place Practice</c:v>
                </c:pt>
                <c:pt idx="1">
                  <c:v>St Philips Medical Centre</c:v>
                </c:pt>
                <c:pt idx="2">
                  <c:v>Gower Street Practice</c:v>
                </c:pt>
                <c:pt idx="3">
                  <c:v>Holborn Medical Centre</c:v>
                </c:pt>
                <c:pt idx="4">
                  <c:v>Kings Cross Road Practice</c:v>
                </c:pt>
                <c:pt idx="5">
                  <c:v>Westfield Medical Centre</c:v>
                </c:pt>
                <c:pt idx="6">
                  <c:v>Swiss Cottage Surgery</c:v>
                </c:pt>
                <c:pt idx="7">
                  <c:v>Brondesbury Medical Centre</c:v>
                </c:pt>
                <c:pt idx="8">
                  <c:v>West Hampstead Medical Centre</c:v>
                </c:pt>
                <c:pt idx="9">
                  <c:v>Brunswick Medical Centre</c:v>
                </c:pt>
                <c:pt idx="10">
                  <c:v>The Bloomsbury Surgery</c:v>
                </c:pt>
                <c:pt idx="11">
                  <c:v>Rosslyn Hill Surgery</c:v>
                </c:pt>
                <c:pt idx="12">
                  <c:v>James Wigg Group Practice</c:v>
                </c:pt>
                <c:pt idx="13">
                  <c:v>Prince Of Wales Road Practice (Single)</c:v>
                </c:pt>
                <c:pt idx="14">
                  <c:v>Grays Inn Road Medical Centre</c:v>
                </c:pt>
                <c:pt idx="15">
                  <c:v>Abbey Medical Centre</c:v>
                </c:pt>
                <c:pt idx="16">
                  <c:v>Keats Group Practice</c:v>
                </c:pt>
                <c:pt idx="17">
                  <c:v>Caversham Group Practice</c:v>
                </c:pt>
                <c:pt idx="18">
                  <c:v>Queens Crescent Surgery</c:v>
                </c:pt>
                <c:pt idx="19">
                  <c:v>West End Lane Medical Practice</c:v>
                </c:pt>
                <c:pt idx="20">
                  <c:v>Adelaide Medical Centre</c:v>
                </c:pt>
                <c:pt idx="21">
                  <c:v>Museum Practice</c:v>
                </c:pt>
                <c:pt idx="22">
                  <c:v>Hampstead Group Practice</c:v>
                </c:pt>
                <c:pt idx="23">
                  <c:v>Fortune Green Road Surgery</c:v>
                </c:pt>
                <c:pt idx="24">
                  <c:v>Somers Town Medical Centre</c:v>
                </c:pt>
                <c:pt idx="25">
                  <c:v>Parliament Hill Surgery</c:v>
                </c:pt>
                <c:pt idx="26">
                  <c:v>The Regents Park Practice</c:v>
                </c:pt>
                <c:pt idx="27">
                  <c:v>Belsize Priory Medical Practice (Group)</c:v>
                </c:pt>
                <c:pt idx="28">
                  <c:v>Chomley Gardens Surgery</c:v>
                </c:pt>
                <c:pt idx="29">
                  <c:v>Primrose Hill Surgery</c:v>
                </c:pt>
                <c:pt idx="30">
                  <c:v>Daleham Gardens Health Centre</c:v>
                </c:pt>
                <c:pt idx="31">
                  <c:v>Ampthill Square Medical Centre</c:v>
                </c:pt>
                <c:pt idx="32">
                  <c:v>Prince Of Wales Road Practice (Group)</c:v>
                </c:pt>
                <c:pt idx="33">
                  <c:v>Brookfield Park Surgery</c:v>
                </c:pt>
                <c:pt idx="34">
                  <c:v>Four Trees Surgery</c:v>
                </c:pt>
                <c:pt idx="35">
                  <c:v>Park End Surgery</c:v>
                </c:pt>
              </c:strCache>
            </c:strRef>
          </c:cat>
          <c:val>
            <c:numRef>
              <c:f>'Data - 16+'!$L$6:$L$41</c:f>
              <c:numCache>
                <c:formatCode>0%</c:formatCode>
                <c:ptCount val="36"/>
                <c:pt idx="0">
                  <c:v>0.21309941207162128</c:v>
                </c:pt>
                <c:pt idx="1">
                  <c:v>0.21309941207162128</c:v>
                </c:pt>
                <c:pt idx="2">
                  <c:v>0.21309941207162128</c:v>
                </c:pt>
                <c:pt idx="3">
                  <c:v>0.21309941207162128</c:v>
                </c:pt>
                <c:pt idx="4">
                  <c:v>0.21309941207162128</c:v>
                </c:pt>
                <c:pt idx="5">
                  <c:v>0.21309941207162128</c:v>
                </c:pt>
                <c:pt idx="6">
                  <c:v>0.21309941207162128</c:v>
                </c:pt>
                <c:pt idx="7">
                  <c:v>0.21309941207162128</c:v>
                </c:pt>
                <c:pt idx="8">
                  <c:v>0.21309941207162128</c:v>
                </c:pt>
                <c:pt idx="9">
                  <c:v>0.21309941207162128</c:v>
                </c:pt>
                <c:pt idx="10">
                  <c:v>0.21309941207162128</c:v>
                </c:pt>
                <c:pt idx="11">
                  <c:v>0.21309941207162128</c:v>
                </c:pt>
                <c:pt idx="12">
                  <c:v>0.21309941207162128</c:v>
                </c:pt>
                <c:pt idx="13">
                  <c:v>0.21309941207162128</c:v>
                </c:pt>
                <c:pt idx="14">
                  <c:v>0.21309941207162128</c:v>
                </c:pt>
                <c:pt idx="15">
                  <c:v>0.21309941207162128</c:v>
                </c:pt>
                <c:pt idx="16">
                  <c:v>0.21309941207162128</c:v>
                </c:pt>
                <c:pt idx="17">
                  <c:v>0.21309941207162128</c:v>
                </c:pt>
                <c:pt idx="18">
                  <c:v>0.21309941207162128</c:v>
                </c:pt>
                <c:pt idx="19">
                  <c:v>0.21309941207162128</c:v>
                </c:pt>
                <c:pt idx="20">
                  <c:v>0.21309941207162128</c:v>
                </c:pt>
                <c:pt idx="21">
                  <c:v>0.21309941207162128</c:v>
                </c:pt>
                <c:pt idx="22">
                  <c:v>0.21309941207162128</c:v>
                </c:pt>
                <c:pt idx="23">
                  <c:v>0.21309941207162128</c:v>
                </c:pt>
                <c:pt idx="24">
                  <c:v>0.21309941207162128</c:v>
                </c:pt>
                <c:pt idx="25">
                  <c:v>0.21309941207162128</c:v>
                </c:pt>
                <c:pt idx="26">
                  <c:v>0.21309941207162128</c:v>
                </c:pt>
                <c:pt idx="27">
                  <c:v>0.21309941207162128</c:v>
                </c:pt>
                <c:pt idx="28">
                  <c:v>0.21309941207162128</c:v>
                </c:pt>
                <c:pt idx="29">
                  <c:v>0.21309941207162128</c:v>
                </c:pt>
                <c:pt idx="30">
                  <c:v>0.21309941207162128</c:v>
                </c:pt>
                <c:pt idx="31">
                  <c:v>0.21309941207162128</c:v>
                </c:pt>
                <c:pt idx="32">
                  <c:v>0.21309941207162128</c:v>
                </c:pt>
                <c:pt idx="33">
                  <c:v>0.21309941207162128</c:v>
                </c:pt>
                <c:pt idx="34">
                  <c:v>0.21309941207162128</c:v>
                </c:pt>
                <c:pt idx="35">
                  <c:v>0.21309941207162128</c:v>
                </c:pt>
              </c:numCache>
            </c:numRef>
          </c:val>
          <c:smooth val="0"/>
        </c:ser>
        <c:ser>
          <c:idx val="3"/>
          <c:order val="3"/>
          <c:tx>
            <c:strRef>
              <c:f>'Data - 16+'!$R$5</c:f>
              <c:strCache>
                <c:ptCount val="1"/>
                <c:pt idx="0">
                  <c:v>Camden recorded prevalence</c:v>
                </c:pt>
              </c:strCache>
            </c:strRef>
          </c:tx>
          <c:spPr>
            <a:ln w="34925">
              <a:solidFill>
                <a:srgbClr val="5BBF21"/>
              </a:solidFill>
              <a:prstDash val="solid"/>
            </a:ln>
          </c:spPr>
          <c:marker>
            <c:symbol val="none"/>
          </c:marker>
          <c:cat>
            <c:strRef>
              <c:f>'Data - 16+'!$B$6:$B$41</c:f>
              <c:strCache>
                <c:ptCount val="36"/>
                <c:pt idx="0">
                  <c:v>Gower Place Practice</c:v>
                </c:pt>
                <c:pt idx="1">
                  <c:v>St Philips Medical Centre</c:v>
                </c:pt>
                <c:pt idx="2">
                  <c:v>Gower Street Practice</c:v>
                </c:pt>
                <c:pt idx="3">
                  <c:v>Holborn Medical Centre</c:v>
                </c:pt>
                <c:pt idx="4">
                  <c:v>Kings Cross Road Practice</c:v>
                </c:pt>
                <c:pt idx="5">
                  <c:v>Westfield Medical Centre</c:v>
                </c:pt>
                <c:pt idx="6">
                  <c:v>Swiss Cottage Surgery</c:v>
                </c:pt>
                <c:pt idx="7">
                  <c:v>Brondesbury Medical Centre</c:v>
                </c:pt>
                <c:pt idx="8">
                  <c:v>West Hampstead Medical Centre</c:v>
                </c:pt>
                <c:pt idx="9">
                  <c:v>Brunswick Medical Centre</c:v>
                </c:pt>
                <c:pt idx="10">
                  <c:v>The Bloomsbury Surgery</c:v>
                </c:pt>
                <c:pt idx="11">
                  <c:v>Rosslyn Hill Surgery</c:v>
                </c:pt>
                <c:pt idx="12">
                  <c:v>James Wigg Group Practice</c:v>
                </c:pt>
                <c:pt idx="13">
                  <c:v>Prince Of Wales Road Practice (Single)</c:v>
                </c:pt>
                <c:pt idx="14">
                  <c:v>Grays Inn Road Medical Centre</c:v>
                </c:pt>
                <c:pt idx="15">
                  <c:v>Abbey Medical Centre</c:v>
                </c:pt>
                <c:pt idx="16">
                  <c:v>Keats Group Practice</c:v>
                </c:pt>
                <c:pt idx="17">
                  <c:v>Caversham Group Practice</c:v>
                </c:pt>
                <c:pt idx="18">
                  <c:v>Queens Crescent Surgery</c:v>
                </c:pt>
                <c:pt idx="19">
                  <c:v>West End Lane Medical Practice</c:v>
                </c:pt>
                <c:pt idx="20">
                  <c:v>Adelaide Medical Centre</c:v>
                </c:pt>
                <c:pt idx="21">
                  <c:v>Museum Practice</c:v>
                </c:pt>
                <c:pt idx="22">
                  <c:v>Hampstead Group Practice</c:v>
                </c:pt>
                <c:pt idx="23">
                  <c:v>Fortune Green Road Surgery</c:v>
                </c:pt>
                <c:pt idx="24">
                  <c:v>Somers Town Medical Centre</c:v>
                </c:pt>
                <c:pt idx="25">
                  <c:v>Parliament Hill Surgery</c:v>
                </c:pt>
                <c:pt idx="26">
                  <c:v>The Regents Park Practice</c:v>
                </c:pt>
                <c:pt idx="27">
                  <c:v>Belsize Priory Medical Practice (Group)</c:v>
                </c:pt>
                <c:pt idx="28">
                  <c:v>Chomley Gardens Surgery</c:v>
                </c:pt>
                <c:pt idx="29">
                  <c:v>Primrose Hill Surgery</c:v>
                </c:pt>
                <c:pt idx="30">
                  <c:v>Daleham Gardens Health Centre</c:v>
                </c:pt>
                <c:pt idx="31">
                  <c:v>Ampthill Square Medical Centre</c:v>
                </c:pt>
                <c:pt idx="32">
                  <c:v>Prince Of Wales Road Practice (Group)</c:v>
                </c:pt>
                <c:pt idx="33">
                  <c:v>Brookfield Park Surgery</c:v>
                </c:pt>
                <c:pt idx="34">
                  <c:v>Four Trees Surgery</c:v>
                </c:pt>
                <c:pt idx="35">
                  <c:v>Park End Surgery</c:v>
                </c:pt>
              </c:strCache>
            </c:strRef>
          </c:cat>
          <c:val>
            <c:numRef>
              <c:f>'Data - 16+'!$R$6:$R$41</c:f>
              <c:numCache>
                <c:formatCode>0.0%</c:formatCode>
                <c:ptCount val="36"/>
                <c:pt idx="0">
                  <c:v>9.8636438929761358E-2</c:v>
                </c:pt>
                <c:pt idx="1">
                  <c:v>9.8636438929761358E-2</c:v>
                </c:pt>
                <c:pt idx="2">
                  <c:v>9.8636438929761358E-2</c:v>
                </c:pt>
                <c:pt idx="3">
                  <c:v>9.8636438929761358E-2</c:v>
                </c:pt>
                <c:pt idx="4">
                  <c:v>9.8636438929761358E-2</c:v>
                </c:pt>
                <c:pt idx="5">
                  <c:v>9.8636438929761358E-2</c:v>
                </c:pt>
                <c:pt idx="6">
                  <c:v>9.8636438929761358E-2</c:v>
                </c:pt>
                <c:pt idx="7">
                  <c:v>9.8636438929761358E-2</c:v>
                </c:pt>
                <c:pt idx="8">
                  <c:v>9.8636438929761358E-2</c:v>
                </c:pt>
                <c:pt idx="9">
                  <c:v>9.8636438929761358E-2</c:v>
                </c:pt>
                <c:pt idx="10">
                  <c:v>9.8636438929761358E-2</c:v>
                </c:pt>
                <c:pt idx="11">
                  <c:v>9.8636438929761358E-2</c:v>
                </c:pt>
                <c:pt idx="12">
                  <c:v>9.8636438929761358E-2</c:v>
                </c:pt>
                <c:pt idx="13">
                  <c:v>9.8636438929761358E-2</c:v>
                </c:pt>
                <c:pt idx="14">
                  <c:v>9.8636438929761358E-2</c:v>
                </c:pt>
                <c:pt idx="15">
                  <c:v>9.8636438929761358E-2</c:v>
                </c:pt>
                <c:pt idx="16">
                  <c:v>9.8636438929761358E-2</c:v>
                </c:pt>
                <c:pt idx="17">
                  <c:v>9.8636438929761358E-2</c:v>
                </c:pt>
                <c:pt idx="18">
                  <c:v>9.8636438929761358E-2</c:v>
                </c:pt>
                <c:pt idx="19">
                  <c:v>9.8636438929761358E-2</c:v>
                </c:pt>
                <c:pt idx="20">
                  <c:v>9.8636438929761358E-2</c:v>
                </c:pt>
                <c:pt idx="21">
                  <c:v>9.8636438929761358E-2</c:v>
                </c:pt>
                <c:pt idx="22">
                  <c:v>9.8636438929761358E-2</c:v>
                </c:pt>
                <c:pt idx="23">
                  <c:v>9.8636438929761358E-2</c:v>
                </c:pt>
                <c:pt idx="24">
                  <c:v>9.8636438929761358E-2</c:v>
                </c:pt>
                <c:pt idx="25">
                  <c:v>9.8636438929761358E-2</c:v>
                </c:pt>
                <c:pt idx="26">
                  <c:v>9.8636438929761358E-2</c:v>
                </c:pt>
                <c:pt idx="27">
                  <c:v>9.8636438929761358E-2</c:v>
                </c:pt>
                <c:pt idx="28">
                  <c:v>9.8636438929761358E-2</c:v>
                </c:pt>
                <c:pt idx="29">
                  <c:v>9.8636438929761358E-2</c:v>
                </c:pt>
                <c:pt idx="30">
                  <c:v>9.8636438929761358E-2</c:v>
                </c:pt>
                <c:pt idx="31">
                  <c:v>9.8636438929761358E-2</c:v>
                </c:pt>
                <c:pt idx="32">
                  <c:v>9.8636438929761358E-2</c:v>
                </c:pt>
                <c:pt idx="33">
                  <c:v>9.8636438929761358E-2</c:v>
                </c:pt>
                <c:pt idx="34">
                  <c:v>9.8636438929761358E-2</c:v>
                </c:pt>
                <c:pt idx="35">
                  <c:v>9.8636438929761358E-2</c:v>
                </c:pt>
              </c:numCache>
            </c:numRef>
          </c:val>
          <c:smooth val="0"/>
        </c:ser>
        <c:dLbls>
          <c:showLegendKey val="0"/>
          <c:showVal val="0"/>
          <c:showCatName val="0"/>
          <c:showSerName val="0"/>
          <c:showPercent val="0"/>
          <c:showBubbleSize val="0"/>
        </c:dLbls>
        <c:marker val="1"/>
        <c:smooth val="0"/>
        <c:axId val="178514944"/>
        <c:axId val="179279360"/>
      </c:lineChart>
      <c:catAx>
        <c:axId val="178514944"/>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6007492830604418"/>
              <c:y val="0.844448626133793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179279360"/>
        <c:crosses val="autoZero"/>
        <c:auto val="1"/>
        <c:lblAlgn val="ctr"/>
        <c:lblOffset val="100"/>
        <c:tickLblSkip val="1"/>
        <c:tickMarkSkip val="1"/>
        <c:noMultiLvlLbl val="0"/>
      </c:catAx>
      <c:valAx>
        <c:axId val="179279360"/>
        <c:scaling>
          <c:orientation val="minMax"/>
          <c:max val="0.5"/>
          <c:min val="0"/>
        </c:scaling>
        <c:delete val="0"/>
        <c:axPos val="l"/>
        <c:majorGridlines>
          <c:spPr>
            <a:ln w="3175">
              <a:solidFill>
                <a:srgbClr val="808080"/>
              </a:solidFill>
              <a:prstDash val="solid"/>
            </a:ln>
          </c:spPr>
        </c:majorGridlines>
        <c:title>
          <c:tx>
            <c:rich>
              <a:bodyPr rot="-5400000" vert="horz"/>
              <a:lstStyle/>
              <a:p>
                <a:pPr>
                  <a:defRPr sz="1400" b="1"/>
                </a:pPr>
                <a:r>
                  <a:rPr lang="en-US" sz="1400" b="1"/>
                  <a:t>Percentage of people</a:t>
                </a:r>
              </a:p>
            </c:rich>
          </c:tx>
          <c:overlay val="0"/>
        </c:title>
        <c:numFmt formatCode="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178514944"/>
        <c:crosses val="autoZero"/>
        <c:crossBetween val="between"/>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sheetPr codeName="Chart3"/>
  <sheetViews>
    <sheetView zoomScale="7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chartsheets/sheet2.xml><?xml version="1.0" encoding="utf-8"?>
<chartsheet xmlns="http://schemas.openxmlformats.org/spreadsheetml/2006/main" xmlns:r="http://schemas.openxmlformats.org/officeDocument/2006/relationships">
  <sheetPr codeName="Chart4"/>
  <sheetViews>
    <sheetView zoomScale="7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4</xdr:col>
      <xdr:colOff>723900</xdr:colOff>
      <xdr:row>0</xdr:row>
      <xdr:rowOff>0</xdr:rowOff>
    </xdr:from>
    <xdr:to>
      <xdr:col>7</xdr:col>
      <xdr:colOff>304800</xdr:colOff>
      <xdr:row>3</xdr:row>
      <xdr:rowOff>47625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525" y="0"/>
          <a:ext cx="3381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0071" cy="606878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0.03625</cdr:x>
      <cdr:y>0.88205</cdr:y>
    </cdr:from>
    <cdr:to>
      <cdr:x>0.98724</cdr:x>
      <cdr:y>1</cdr:y>
    </cdr:to>
    <cdr:grpSp>
      <cdr:nvGrpSpPr>
        <cdr:cNvPr id="9" name="Group 8"/>
        <cdr:cNvGrpSpPr/>
      </cdr:nvGrpSpPr>
      <cdr:grpSpPr>
        <a:xfrm xmlns:a="http://schemas.openxmlformats.org/drawingml/2006/main">
          <a:off x="336403" y="5352973"/>
          <a:ext cx="8825254" cy="715813"/>
          <a:chOff x="10465" y="0"/>
          <a:chExt cx="8770220" cy="720137"/>
        </a:xfrm>
      </cdr:grpSpPr>
      <cdr:sp macro="" textlink="">
        <cdr:nvSpPr>
          <cdr:cNvPr id="10" name="Rectangle 9"/>
          <cdr:cNvSpPr>
            <a:spLocks xmlns:a="http://schemas.openxmlformats.org/drawingml/2006/main" noChangeArrowheads="1"/>
          </cdr:cNvSpPr>
        </cdr:nvSpPr>
        <cdr:spPr bwMode="auto">
          <a:xfrm xmlns:a="http://schemas.openxmlformats.org/drawingml/2006/main">
            <a:off x="45345" y="0"/>
            <a:ext cx="8735340" cy="7201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(18.2%)</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(8.5%)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sp macro="" textlink="">
        <cdr:nvSpPr>
          <cdr:cNvPr id="11" name="Line 2"/>
          <cdr:cNvSpPr>
            <a:spLocks xmlns:a="http://schemas.openxmlformats.org/drawingml/2006/main" noChangeShapeType="1"/>
          </cdr:cNvSpPr>
        </cdr:nvSpPr>
        <cdr:spPr bwMode="auto">
          <a:xfrm xmlns:a="http://schemas.openxmlformats.org/drawingml/2006/main">
            <a:off x="5188176" y="140592"/>
            <a:ext cx="338546"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2" name="Line 3"/>
          <cdr:cNvSpPr>
            <a:spLocks xmlns:a="http://schemas.openxmlformats.org/drawingml/2006/main" noChangeShapeType="1"/>
          </cdr:cNvSpPr>
        </cdr:nvSpPr>
        <cdr:spPr bwMode="auto">
          <a:xfrm xmlns:a="http://schemas.openxmlformats.org/drawingml/2006/main">
            <a:off x="5207226" y="314081"/>
            <a:ext cx="338546"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3" name="Rectangle 12"/>
          <cdr:cNvSpPr>
            <a:spLocks xmlns:a="http://schemas.openxmlformats.org/drawingml/2006/main" noChangeArrowheads="1"/>
          </cdr:cNvSpPr>
        </cdr:nvSpPr>
        <cdr:spPr bwMode="auto">
          <a:xfrm xmlns:a="http://schemas.openxmlformats.org/drawingml/2006/main">
            <a:off x="10465" y="121542"/>
            <a:ext cx="338547" cy="75964"/>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sp macro="" textlink="">
        <cdr:nvSpPr>
          <cdr:cNvPr id="14" name="Rectangle 13"/>
          <cdr:cNvSpPr>
            <a:spLocks xmlns:a="http://schemas.openxmlformats.org/drawingml/2006/main" noChangeArrowheads="1"/>
          </cdr:cNvSpPr>
        </cdr:nvSpPr>
        <cdr:spPr bwMode="auto">
          <a:xfrm xmlns:a="http://schemas.openxmlformats.org/drawingml/2006/main">
            <a:off x="18918" y="268621"/>
            <a:ext cx="338547" cy="83560"/>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grp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6075" y="5803900"/>
          <a:ext cx="340919" cy="83170"/>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80071" cy="606878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0.03625</cdr:x>
      <cdr:y>0.88205</cdr:y>
    </cdr:from>
    <cdr:to>
      <cdr:x>0.98724</cdr:x>
      <cdr:y>1</cdr:y>
    </cdr:to>
    <cdr:grpSp>
      <cdr:nvGrpSpPr>
        <cdr:cNvPr id="9" name="Group 8"/>
        <cdr:cNvGrpSpPr/>
      </cdr:nvGrpSpPr>
      <cdr:grpSpPr>
        <a:xfrm xmlns:a="http://schemas.openxmlformats.org/drawingml/2006/main">
          <a:off x="336403" y="5352973"/>
          <a:ext cx="8825254" cy="715813"/>
          <a:chOff x="10465" y="0"/>
          <a:chExt cx="8770220" cy="720137"/>
        </a:xfrm>
      </cdr:grpSpPr>
      <cdr:sp macro="" textlink="">
        <cdr:nvSpPr>
          <cdr:cNvPr id="10" name="Rectangle 9"/>
          <cdr:cNvSpPr>
            <a:spLocks xmlns:a="http://schemas.openxmlformats.org/drawingml/2006/main" noChangeArrowheads="1"/>
          </cdr:cNvSpPr>
        </cdr:nvSpPr>
        <cdr:spPr bwMode="auto">
          <a:xfrm xmlns:a="http://schemas.openxmlformats.org/drawingml/2006/main">
            <a:off x="45345" y="0"/>
            <a:ext cx="8735340" cy="7201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(21.3%)</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(9.9%)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sp macro="" textlink="">
        <cdr:nvSpPr>
          <cdr:cNvPr id="11" name="Line 2"/>
          <cdr:cNvSpPr>
            <a:spLocks xmlns:a="http://schemas.openxmlformats.org/drawingml/2006/main" noChangeShapeType="1"/>
          </cdr:cNvSpPr>
        </cdr:nvSpPr>
        <cdr:spPr bwMode="auto">
          <a:xfrm xmlns:a="http://schemas.openxmlformats.org/drawingml/2006/main">
            <a:off x="5188176" y="140592"/>
            <a:ext cx="338546"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2" name="Line 3"/>
          <cdr:cNvSpPr>
            <a:spLocks xmlns:a="http://schemas.openxmlformats.org/drawingml/2006/main" noChangeShapeType="1"/>
          </cdr:cNvSpPr>
        </cdr:nvSpPr>
        <cdr:spPr bwMode="auto">
          <a:xfrm xmlns:a="http://schemas.openxmlformats.org/drawingml/2006/main">
            <a:off x="5207226" y="314081"/>
            <a:ext cx="338546"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3" name="Rectangle 12"/>
          <cdr:cNvSpPr>
            <a:spLocks xmlns:a="http://schemas.openxmlformats.org/drawingml/2006/main" noChangeArrowheads="1"/>
          </cdr:cNvSpPr>
        </cdr:nvSpPr>
        <cdr:spPr bwMode="auto">
          <a:xfrm xmlns:a="http://schemas.openxmlformats.org/drawingml/2006/main">
            <a:off x="10465" y="121542"/>
            <a:ext cx="338547" cy="75964"/>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sp macro="" textlink="">
        <cdr:nvSpPr>
          <cdr:cNvPr id="14" name="Rectangle 13"/>
          <cdr:cNvSpPr>
            <a:spLocks xmlns:a="http://schemas.openxmlformats.org/drawingml/2006/main" noChangeArrowheads="1"/>
          </cdr:cNvSpPr>
        </cdr:nvSpPr>
        <cdr:spPr bwMode="auto">
          <a:xfrm xmlns:a="http://schemas.openxmlformats.org/drawingml/2006/main">
            <a:off x="18918" y="268621"/>
            <a:ext cx="338547" cy="83560"/>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grp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6075" y="5803900"/>
          <a:ext cx="340919" cy="83170"/>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utorecover\3.%20Burden%20of%20ill%20health\Data_APHO_Hypertension%20prevalence_Oct09%20v4_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AS%20Islington\ISL%20-%20Public%20Health\Health%20Intelligence\Confidential\Outputs\Profiles\Practice\2010\Analysis\3.%20Burden%20of%20ill%20health\Data_APHO_Hypertension%20prevalence_Oct09%20v4_COP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as\NAS%20Islington\ISL%20-%20Public%20Health\Annual%20Report\APHR%202011\Report%20drafts\4.%20Ch2%20Finding%20Undiagnosed\Chronic%20depression%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slington-fp1\groups\Documents%20and%20Settings\johanna.riha\Local%20Settings\Temporary%20Internet%20Files\OLK77\Practice%20uptake%20March%202009%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johanna.riha\Local%20Settings\Temporary%20Internet%20Files\OLK77\Practice%20uptake%20March%202009%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slington-fp1\groups\PHealth2008\Health%20Intelligence\Confidential\Resources\Prevalence%20models\APHO_CHD,COPD,Hyptsn,Stroke_Estimates%20by%20GPractices_Oct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ublic_Health/PHI/Confidential/Data/Prevalence%20modelling/Prevalence%20modelling%202012/Data/HypertensionPrevalenceEstimatesDec20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ublic_Health/PHI/Confidential/Data/Prevalence%20modelling/Prevalence%20modelling%202013/Camden/ScrutinyBoard/HSC_CamdenHBPPrevalence_Apr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P Breakdown"/>
      <sheetName val="Chart_Condition"/>
      <sheetName val="Chart_Gender_Age"/>
      <sheetName val="Data_Gender_Age"/>
      <sheetName val="Cht_Gender_Age_%"/>
      <sheetName val="Data_Gender_Age %"/>
      <sheetName val="Chart_Ethnic_Group"/>
      <sheetName val="Data_Ethnic Group"/>
      <sheetName val="Chart_Dep Quintile"/>
      <sheetName val="Data_Dep Quintile"/>
      <sheetName val="Chart_Comorbidities"/>
      <sheetName val="Data_Comorbidities"/>
      <sheetName val="Chart_practice size"/>
      <sheetName val="Data_practice size"/>
    </sheetNames>
    <sheetDataSet>
      <sheetData sheetId="0"/>
      <sheetData sheetId="1" refreshError="1"/>
      <sheetData sheetId="2" refreshError="1"/>
      <sheetData sheetId="3"/>
      <sheetData sheetId="4" refreshError="1"/>
      <sheetData sheetId="5">
        <row r="3">
          <cell r="A3" t="str">
            <v>18-19</v>
          </cell>
          <cell r="B3">
            <v>5</v>
          </cell>
          <cell r="I3">
            <v>0</v>
          </cell>
        </row>
        <row r="4">
          <cell r="B4">
            <v>19</v>
          </cell>
          <cell r="I4">
            <v>15</v>
          </cell>
        </row>
        <row r="5">
          <cell r="B5">
            <v>35</v>
          </cell>
          <cell r="I5">
            <v>43</v>
          </cell>
        </row>
        <row r="6">
          <cell r="B6">
            <v>46</v>
          </cell>
          <cell r="I6">
            <v>44</v>
          </cell>
        </row>
        <row r="7">
          <cell r="B7">
            <v>63</v>
          </cell>
          <cell r="I7">
            <v>69</v>
          </cell>
        </row>
        <row r="8">
          <cell r="B8">
            <v>103</v>
          </cell>
          <cell r="I8">
            <v>126</v>
          </cell>
        </row>
        <row r="9">
          <cell r="B9">
            <v>171</v>
          </cell>
          <cell r="I9">
            <v>179</v>
          </cell>
        </row>
        <row r="10">
          <cell r="B10">
            <v>246</v>
          </cell>
          <cell r="I10">
            <v>209</v>
          </cell>
        </row>
        <row r="11">
          <cell r="B11">
            <v>203</v>
          </cell>
          <cell r="I11">
            <v>175</v>
          </cell>
        </row>
        <row r="12">
          <cell r="B12">
            <v>234</v>
          </cell>
          <cell r="I12">
            <v>217</v>
          </cell>
        </row>
        <row r="13">
          <cell r="B13">
            <v>201</v>
          </cell>
          <cell r="I13">
            <v>222</v>
          </cell>
        </row>
        <row r="14">
          <cell r="B14">
            <v>206</v>
          </cell>
          <cell r="I14">
            <v>215</v>
          </cell>
        </row>
      </sheetData>
      <sheetData sheetId="6" refreshError="1"/>
      <sheetData sheetId="7"/>
      <sheetData sheetId="8" refreshError="1"/>
      <sheetData sheetId="9"/>
      <sheetData sheetId="10" refreshError="1"/>
      <sheetData sheetId="11"/>
      <sheetData sheetId="12" refreshError="1"/>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 val="LARC 2011-12"/>
      <sheetName val="never_screened_age"/>
    </sheetNames>
    <sheetDataSet>
      <sheetData sheetId="0">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CHD"/>
      <sheetName val="COPD"/>
      <sheetName val="Hypertension"/>
      <sheetName val="Stroke"/>
      <sheetName val="blut"/>
    </sheetNames>
    <sheetDataSet>
      <sheetData sheetId="0"/>
      <sheetData sheetId="1"/>
      <sheetData sheetId="2"/>
      <sheetData sheetId="3"/>
      <sheetData sheetId="4"/>
      <sheetData sheetId="5">
        <row r="4">
          <cell r="B4" t="str">
            <v xml:space="preserve">East Midlands </v>
          </cell>
        </row>
        <row r="5">
          <cell r="B5" t="str">
            <v xml:space="preserve">East of England </v>
          </cell>
        </row>
        <row r="6">
          <cell r="B6" t="str">
            <v xml:space="preserve">London </v>
          </cell>
        </row>
        <row r="7">
          <cell r="B7" t="str">
            <v xml:space="preserve">North East </v>
          </cell>
        </row>
        <row r="8">
          <cell r="B8" t="str">
            <v xml:space="preserve">North West </v>
          </cell>
        </row>
        <row r="9">
          <cell r="B9" t="str">
            <v xml:space="preserve">South Central </v>
          </cell>
        </row>
        <row r="10">
          <cell r="B10" t="str">
            <v xml:space="preserve">South East Coast </v>
          </cell>
        </row>
        <row r="11">
          <cell r="B11" t="str">
            <v xml:space="preserve">South West </v>
          </cell>
        </row>
        <row r="12">
          <cell r="B12" t="str">
            <v>West Midlands</v>
          </cell>
        </row>
        <row r="13">
          <cell r="B13" t="str">
            <v xml:space="preserve">Yorkshire and the Humber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LA"/>
      <sheetName val="PCT"/>
      <sheetName val="Practices"/>
    </sheetNames>
    <sheetDataSet>
      <sheetData sheetId="0"/>
      <sheetData sheetId="1"/>
      <sheetData sheetId="2"/>
      <sheetData sheetId="3">
        <row r="6">
          <cell r="E6" t="str">
            <v>Persons 16+</v>
          </cell>
        </row>
        <row r="3066">
          <cell r="A3066" t="str">
            <v>F83002</v>
          </cell>
          <cell r="B3066" t="str">
            <v>RIVER PLACE HEALTH CENTRE</v>
          </cell>
          <cell r="C3066" t="str">
            <v>5K8</v>
          </cell>
          <cell r="D3066" t="str">
            <v>Q36</v>
          </cell>
          <cell r="E3066">
            <v>1743</v>
          </cell>
          <cell r="F3066">
            <v>7378</v>
          </cell>
          <cell r="G3066">
            <v>23.62</v>
          </cell>
        </row>
        <row r="3067">
          <cell r="A3067" t="str">
            <v>F83003</v>
          </cell>
          <cell r="B3067" t="str">
            <v>PARK END SURGERY</v>
          </cell>
          <cell r="C3067" t="str">
            <v>5K7</v>
          </cell>
          <cell r="D3067" t="str">
            <v>Q36</v>
          </cell>
          <cell r="E3067">
            <v>1692</v>
          </cell>
          <cell r="F3067">
            <v>5402</v>
          </cell>
          <cell r="G3067">
            <v>31.33</v>
          </cell>
        </row>
        <row r="3068">
          <cell r="A3068" t="str">
            <v>F83004</v>
          </cell>
          <cell r="B3068" t="str">
            <v>ARCHWAY MEDICAL CENTRE</v>
          </cell>
          <cell r="C3068" t="str">
            <v>5K8</v>
          </cell>
          <cell r="D3068" t="str">
            <v>Q36</v>
          </cell>
          <cell r="E3068">
            <v>1185</v>
          </cell>
          <cell r="F3068">
            <v>4591</v>
          </cell>
          <cell r="G3068">
            <v>25.81</v>
          </cell>
        </row>
        <row r="3069">
          <cell r="A3069" t="str">
            <v>F83005</v>
          </cell>
          <cell r="B3069" t="str">
            <v>GOWER STREET PRACTICE</v>
          </cell>
          <cell r="C3069" t="str">
            <v>5K7</v>
          </cell>
          <cell r="D3069" t="str">
            <v>Q36</v>
          </cell>
          <cell r="E3069">
            <v>834</v>
          </cell>
          <cell r="F3069">
            <v>7856</v>
          </cell>
          <cell r="G3069">
            <v>10.62</v>
          </cell>
        </row>
        <row r="3070">
          <cell r="A3070" t="str">
            <v>F83006</v>
          </cell>
          <cell r="B3070" t="str">
            <v>AMPTHILL PRACTICE</v>
          </cell>
          <cell r="C3070" t="str">
            <v>5K7</v>
          </cell>
          <cell r="D3070" t="str">
            <v>Q36</v>
          </cell>
          <cell r="E3070">
            <v>1376</v>
          </cell>
          <cell r="F3070">
            <v>4967</v>
          </cell>
          <cell r="G3070">
            <v>27.71</v>
          </cell>
        </row>
        <row r="3071">
          <cell r="A3071" t="str">
            <v>F83007</v>
          </cell>
          <cell r="B3071" t="str">
            <v>ROMAN WAY MEDICAL CENTRE</v>
          </cell>
          <cell r="C3071" t="str">
            <v>5K8</v>
          </cell>
          <cell r="D3071" t="str">
            <v>Q36</v>
          </cell>
          <cell r="E3071">
            <v>1138</v>
          </cell>
          <cell r="F3071">
            <v>3940</v>
          </cell>
          <cell r="G3071">
            <v>28.87</v>
          </cell>
        </row>
        <row r="3072">
          <cell r="A3072" t="str">
            <v>F83008</v>
          </cell>
          <cell r="B3072" t="str">
            <v>THE GOODINGE GROUP PRACTICE</v>
          </cell>
          <cell r="C3072" t="str">
            <v>5K8</v>
          </cell>
          <cell r="D3072" t="str">
            <v>Q36</v>
          </cell>
          <cell r="E3072">
            <v>2246</v>
          </cell>
          <cell r="F3072">
            <v>8536</v>
          </cell>
          <cell r="G3072">
            <v>26.31</v>
          </cell>
        </row>
        <row r="3073">
          <cell r="A3073" t="str">
            <v>F83009</v>
          </cell>
          <cell r="B3073" t="str">
            <v>DR DESAI</v>
          </cell>
          <cell r="C3073" t="str">
            <v>5K8</v>
          </cell>
          <cell r="D3073" t="str">
            <v>Q36</v>
          </cell>
          <cell r="E3073">
            <v>448</v>
          </cell>
          <cell r="F3073">
            <v>1395</v>
          </cell>
          <cell r="G3073">
            <v>32.15</v>
          </cell>
        </row>
        <row r="3074">
          <cell r="A3074" t="str">
            <v>F83010</v>
          </cell>
          <cell r="B3074" t="str">
            <v>ISLINGTON CENTRAL MEDICAL CENTRE</v>
          </cell>
          <cell r="C3074" t="str">
            <v>5K8</v>
          </cell>
          <cell r="D3074" t="str">
            <v>Q36</v>
          </cell>
          <cell r="E3074">
            <v>2402</v>
          </cell>
          <cell r="F3074">
            <v>11402</v>
          </cell>
          <cell r="G3074">
            <v>21.06</v>
          </cell>
        </row>
        <row r="3075">
          <cell r="A3075" t="str">
            <v>F83011</v>
          </cell>
          <cell r="B3075" t="str">
            <v>PRIMROSE HILL SURGERY</v>
          </cell>
          <cell r="C3075" t="str">
            <v>5K7</v>
          </cell>
          <cell r="D3075" t="str">
            <v>Q36</v>
          </cell>
          <cell r="E3075">
            <v>1514</v>
          </cell>
          <cell r="F3075">
            <v>5586</v>
          </cell>
          <cell r="G3075">
            <v>27.11</v>
          </cell>
        </row>
        <row r="3076">
          <cell r="A3076" t="str">
            <v>F83012</v>
          </cell>
          <cell r="B3076" t="str">
            <v>ELIZABETH AVENUE GROUP PRACTICE</v>
          </cell>
          <cell r="C3076" t="str">
            <v>5K8</v>
          </cell>
          <cell r="D3076" t="str">
            <v>Q36</v>
          </cell>
          <cell r="E3076">
            <v>1755</v>
          </cell>
          <cell r="F3076">
            <v>6460</v>
          </cell>
          <cell r="G3076">
            <v>27.17</v>
          </cell>
        </row>
        <row r="3077">
          <cell r="A3077" t="str">
            <v>F83013</v>
          </cell>
          <cell r="B3077" t="str">
            <v>DR WOOLF</v>
          </cell>
          <cell r="C3077" t="str">
            <v>5K8</v>
          </cell>
          <cell r="D3077" t="str">
            <v>Q36</v>
          </cell>
          <cell r="E3077">
            <v>487</v>
          </cell>
          <cell r="F3077">
            <v>2203</v>
          </cell>
          <cell r="G3077">
            <v>22.09</v>
          </cell>
        </row>
        <row r="3078">
          <cell r="A3078" t="str">
            <v>F83015</v>
          </cell>
          <cell r="B3078" t="str">
            <v>ST JOHNS WAY MEDICAL CENTRE</v>
          </cell>
          <cell r="C3078" t="str">
            <v>5K8</v>
          </cell>
          <cell r="D3078" t="str">
            <v>Q36</v>
          </cell>
          <cell r="E3078">
            <v>2634</v>
          </cell>
          <cell r="F3078">
            <v>9952</v>
          </cell>
          <cell r="G3078">
            <v>26.46</v>
          </cell>
        </row>
        <row r="3079">
          <cell r="A3079" t="str">
            <v>F83017</v>
          </cell>
          <cell r="B3079" t="str">
            <v>HAMPSTEAD GROUP PRACTICE</v>
          </cell>
          <cell r="C3079" t="str">
            <v>5K7</v>
          </cell>
          <cell r="D3079" t="str">
            <v>Q36</v>
          </cell>
          <cell r="E3079">
            <v>2494</v>
          </cell>
          <cell r="F3079">
            <v>9923</v>
          </cell>
          <cell r="G3079">
            <v>25.14</v>
          </cell>
        </row>
        <row r="3080">
          <cell r="A3080" t="str">
            <v>F83018</v>
          </cell>
          <cell r="B3080" t="str">
            <v>PRINCE OF WALES ROAD PRACTICE (GROUP)</v>
          </cell>
          <cell r="C3080" t="str">
            <v>5K7</v>
          </cell>
          <cell r="D3080" t="str">
            <v>Q36</v>
          </cell>
          <cell r="E3080">
            <v>1634</v>
          </cell>
          <cell r="F3080">
            <v>5806</v>
          </cell>
          <cell r="G3080">
            <v>28.15</v>
          </cell>
        </row>
        <row r="3081">
          <cell r="A3081" t="str">
            <v>F83019</v>
          </cell>
          <cell r="B3081" t="str">
            <v>ABBEY MEDICAL CENTRE</v>
          </cell>
          <cell r="C3081" t="str">
            <v>5K7</v>
          </cell>
          <cell r="D3081" t="str">
            <v>Q36</v>
          </cell>
          <cell r="E3081">
            <v>2073</v>
          </cell>
          <cell r="F3081">
            <v>8539</v>
          </cell>
          <cell r="G3081">
            <v>24.27</v>
          </cell>
        </row>
        <row r="3082">
          <cell r="A3082" t="str">
            <v>F83020</v>
          </cell>
          <cell r="B3082" t="str">
            <v>ADELAIDE MEDICAL CENTRE</v>
          </cell>
          <cell r="C3082" t="str">
            <v>5K7</v>
          </cell>
          <cell r="D3082" t="str">
            <v>Q36</v>
          </cell>
          <cell r="E3082">
            <v>2323</v>
          </cell>
          <cell r="F3082">
            <v>9339</v>
          </cell>
          <cell r="G3082">
            <v>24.88</v>
          </cell>
        </row>
        <row r="3083">
          <cell r="A3083" t="str">
            <v>F83021</v>
          </cell>
          <cell r="B3083" t="str">
            <v>RITCHIE STREET GROUP PRACTICE</v>
          </cell>
          <cell r="C3083" t="str">
            <v>5K8</v>
          </cell>
          <cell r="D3083" t="str">
            <v>Q36</v>
          </cell>
          <cell r="E3083">
            <v>2258</v>
          </cell>
          <cell r="F3083">
            <v>10035</v>
          </cell>
          <cell r="G3083">
            <v>22.5</v>
          </cell>
        </row>
        <row r="3084">
          <cell r="A3084" t="str">
            <v>F83022</v>
          </cell>
          <cell r="B3084" t="str">
            <v>CAVERSHAM GROUP PRACTICE</v>
          </cell>
          <cell r="C3084" t="str">
            <v>5K7</v>
          </cell>
          <cell r="D3084" t="str">
            <v>Q36</v>
          </cell>
          <cell r="E3084">
            <v>2838</v>
          </cell>
          <cell r="F3084">
            <v>11477</v>
          </cell>
          <cell r="G3084">
            <v>24.73</v>
          </cell>
        </row>
        <row r="3085">
          <cell r="A3085" t="str">
            <v>F83023</v>
          </cell>
          <cell r="B3085" t="str">
            <v>JAMES WIGG GROUP PRACTICE</v>
          </cell>
          <cell r="C3085" t="str">
            <v>5K7</v>
          </cell>
          <cell r="D3085" t="str">
            <v>Q36</v>
          </cell>
          <cell r="E3085">
            <v>3539</v>
          </cell>
          <cell r="F3085">
            <v>14949</v>
          </cell>
          <cell r="G3085">
            <v>23.68</v>
          </cell>
        </row>
        <row r="3086">
          <cell r="A3086" t="str">
            <v>F83025</v>
          </cell>
          <cell r="B3086" t="str">
            <v>THE REGENTS PARK PRACTICE</v>
          </cell>
          <cell r="C3086" t="str">
            <v>5K7</v>
          </cell>
          <cell r="D3086" t="str">
            <v>Q36</v>
          </cell>
          <cell r="E3086">
            <v>1098</v>
          </cell>
          <cell r="F3086">
            <v>4237</v>
          </cell>
          <cell r="G3086">
            <v>25.91</v>
          </cell>
        </row>
        <row r="3087">
          <cell r="A3087" t="str">
            <v>F83027</v>
          </cell>
          <cell r="B3087" t="str">
            <v>DRS BOWRY &amp; BOWRY'S PRACTICE</v>
          </cell>
          <cell r="C3087" t="str">
            <v>5K8</v>
          </cell>
          <cell r="D3087" t="str">
            <v>Q36</v>
          </cell>
          <cell r="E3087">
            <v>897</v>
          </cell>
          <cell r="F3087">
            <v>3034</v>
          </cell>
          <cell r="G3087">
            <v>29.57</v>
          </cell>
        </row>
        <row r="3088">
          <cell r="A3088" t="str">
            <v>F83030</v>
          </cell>
          <cell r="B3088" t="str">
            <v>FOUR TREES SURGERY</v>
          </cell>
          <cell r="C3088" t="str">
            <v>5K7</v>
          </cell>
          <cell r="D3088" t="str">
            <v>Q36</v>
          </cell>
          <cell r="E3088">
            <v>517</v>
          </cell>
          <cell r="F3088">
            <v>1745</v>
          </cell>
          <cell r="G3088">
            <v>29.62</v>
          </cell>
        </row>
        <row r="3089">
          <cell r="A3089" t="str">
            <v>F83031</v>
          </cell>
          <cell r="B3089" t="str">
            <v>DR FLINDERS</v>
          </cell>
          <cell r="C3089" t="str">
            <v>5K8</v>
          </cell>
          <cell r="D3089" t="str">
            <v>Q36</v>
          </cell>
          <cell r="E3089">
            <v>540</v>
          </cell>
          <cell r="F3089">
            <v>1893</v>
          </cell>
          <cell r="G3089">
            <v>28.56</v>
          </cell>
        </row>
        <row r="3090">
          <cell r="A3090" t="str">
            <v>F83032</v>
          </cell>
          <cell r="B3090" t="str">
            <v>ST PETER'S MEDICAL PRACTICE</v>
          </cell>
          <cell r="C3090" t="str">
            <v>5K8</v>
          </cell>
          <cell r="D3090" t="str">
            <v>Q36</v>
          </cell>
          <cell r="E3090">
            <v>1857</v>
          </cell>
          <cell r="F3090">
            <v>8048</v>
          </cell>
          <cell r="G3090">
            <v>23.08</v>
          </cell>
        </row>
        <row r="3091">
          <cell r="A3091" t="str">
            <v>F83033</v>
          </cell>
          <cell r="B3091" t="str">
            <v>DR HAFFIZ</v>
          </cell>
          <cell r="C3091" t="str">
            <v>5K8</v>
          </cell>
          <cell r="D3091" t="str">
            <v>Q36</v>
          </cell>
          <cell r="E3091">
            <v>658</v>
          </cell>
          <cell r="F3091">
            <v>2133</v>
          </cell>
          <cell r="G3091">
            <v>30.86</v>
          </cell>
        </row>
        <row r="3092">
          <cell r="A3092" t="str">
            <v>F83034</v>
          </cell>
          <cell r="B3092" t="str">
            <v>DR SKELLY</v>
          </cell>
          <cell r="C3092" t="str">
            <v>5K8</v>
          </cell>
          <cell r="D3092" t="str">
            <v>Q36</v>
          </cell>
          <cell r="E3092">
            <v>473</v>
          </cell>
          <cell r="F3092">
            <v>1392</v>
          </cell>
          <cell r="G3092">
            <v>34.01</v>
          </cell>
        </row>
        <row r="3093">
          <cell r="A3093" t="str">
            <v>F83039</v>
          </cell>
          <cell r="B3093" t="str">
            <v>THE RISE GROUP PRACTICE</v>
          </cell>
          <cell r="C3093" t="str">
            <v>5K8</v>
          </cell>
          <cell r="D3093" t="str">
            <v>Q36</v>
          </cell>
          <cell r="E3093">
            <v>1304</v>
          </cell>
          <cell r="F3093">
            <v>4568</v>
          </cell>
          <cell r="G3093">
            <v>28.56</v>
          </cell>
        </row>
        <row r="3094">
          <cell r="A3094" t="str">
            <v>F83040</v>
          </cell>
          <cell r="B3094" t="str">
            <v>BEDFORD SQUARE MEDICAL CENTRE</v>
          </cell>
          <cell r="C3094" t="str">
            <v>5K7</v>
          </cell>
          <cell r="D3094" t="str">
            <v>Q36</v>
          </cell>
          <cell r="E3094">
            <v>919</v>
          </cell>
          <cell r="F3094">
            <v>3061</v>
          </cell>
          <cell r="G3094">
            <v>30.03</v>
          </cell>
        </row>
        <row r="3095">
          <cell r="A3095" t="str">
            <v>F83042</v>
          </cell>
          <cell r="B3095" t="str">
            <v>GRAYS INN ROAD MEDICAL CENTRE</v>
          </cell>
          <cell r="C3095" t="str">
            <v>5K7</v>
          </cell>
          <cell r="D3095" t="str">
            <v>Q36</v>
          </cell>
          <cell r="E3095">
            <v>756</v>
          </cell>
          <cell r="F3095">
            <v>3122</v>
          </cell>
          <cell r="G3095">
            <v>24.23</v>
          </cell>
        </row>
        <row r="3096">
          <cell r="A3096" t="str">
            <v>F83043</v>
          </cell>
          <cell r="B3096" t="str">
            <v>GOWER PLACE PRACTICE</v>
          </cell>
          <cell r="C3096" t="str">
            <v>5K7</v>
          </cell>
          <cell r="D3096" t="str">
            <v>Q36</v>
          </cell>
          <cell r="E3096">
            <v>1124</v>
          </cell>
          <cell r="F3096">
            <v>14690</v>
          </cell>
          <cell r="G3096">
            <v>7.65</v>
          </cell>
        </row>
        <row r="3097">
          <cell r="A3097" t="str">
            <v>F83044</v>
          </cell>
          <cell r="B3097" t="str">
            <v>THE BLOOMSBURY SURGERY</v>
          </cell>
          <cell r="C3097" t="str">
            <v>5K7</v>
          </cell>
          <cell r="D3097" t="str">
            <v>Q36</v>
          </cell>
          <cell r="E3097">
            <v>844</v>
          </cell>
          <cell r="F3097">
            <v>3713</v>
          </cell>
          <cell r="G3097">
            <v>22.74</v>
          </cell>
        </row>
        <row r="3098">
          <cell r="A3098" t="str">
            <v>F83045</v>
          </cell>
          <cell r="B3098" t="str">
            <v>THE MILLER PRACTICE</v>
          </cell>
          <cell r="C3098" t="str">
            <v>5K8</v>
          </cell>
          <cell r="D3098" t="str">
            <v>Q36</v>
          </cell>
          <cell r="E3098">
            <v>1961</v>
          </cell>
          <cell r="F3098">
            <v>7745</v>
          </cell>
          <cell r="G3098">
            <v>25.31</v>
          </cell>
        </row>
        <row r="3099">
          <cell r="A3099" t="str">
            <v>F83046</v>
          </cell>
          <cell r="B3099" t="str">
            <v>CAMDEN ROAD SURGERY</v>
          </cell>
          <cell r="C3099" t="str">
            <v>5K7</v>
          </cell>
          <cell r="D3099" t="str">
            <v>Q36</v>
          </cell>
          <cell r="E3099">
            <v>895</v>
          </cell>
          <cell r="F3099">
            <v>3947</v>
          </cell>
          <cell r="G3099">
            <v>22.67</v>
          </cell>
        </row>
        <row r="3100">
          <cell r="A3100" t="str">
            <v>F83048</v>
          </cell>
          <cell r="B3100" t="str">
            <v>BRUNSWICK MEDICAL CENTRE UHPC</v>
          </cell>
          <cell r="C3100" t="str">
            <v>5K7</v>
          </cell>
          <cell r="D3100" t="str">
            <v>Q36</v>
          </cell>
          <cell r="E3100">
            <v>932</v>
          </cell>
          <cell r="F3100">
            <v>4185</v>
          </cell>
          <cell r="G3100">
            <v>22.27</v>
          </cell>
        </row>
        <row r="3101">
          <cell r="A3101" t="str">
            <v>F83049</v>
          </cell>
          <cell r="B3101" t="str">
            <v>WEST END LANE MEDICAL PRACTICE</v>
          </cell>
          <cell r="C3101" t="str">
            <v>5K7</v>
          </cell>
          <cell r="D3101" t="str">
            <v>Q36</v>
          </cell>
          <cell r="E3101">
            <v>459</v>
          </cell>
          <cell r="F3101">
            <v>1848</v>
          </cell>
          <cell r="G3101">
            <v>24.82</v>
          </cell>
        </row>
        <row r="3102">
          <cell r="A3102" t="str">
            <v>F83050</v>
          </cell>
          <cell r="B3102" t="str">
            <v>FORTUNE GREEN ROAD SURGERY</v>
          </cell>
          <cell r="C3102" t="str">
            <v>5K7</v>
          </cell>
          <cell r="D3102" t="str">
            <v>Q36</v>
          </cell>
          <cell r="E3102">
            <v>518</v>
          </cell>
          <cell r="F3102">
            <v>2016</v>
          </cell>
          <cell r="G3102">
            <v>25.69</v>
          </cell>
        </row>
        <row r="3103">
          <cell r="A3103" t="str">
            <v>F83051</v>
          </cell>
          <cell r="B3103" t="str">
            <v>DRS KO &amp; KO</v>
          </cell>
          <cell r="C3103" t="str">
            <v>5K8</v>
          </cell>
          <cell r="D3103" t="str">
            <v>Q36</v>
          </cell>
          <cell r="E3103">
            <v>742</v>
          </cell>
          <cell r="F3103">
            <v>3512</v>
          </cell>
          <cell r="G3103">
            <v>21.12</v>
          </cell>
        </row>
        <row r="3104">
          <cell r="A3104" t="str">
            <v>F83052</v>
          </cell>
          <cell r="B3104" t="str">
            <v>BROOKFIELD PARK SURGERY</v>
          </cell>
          <cell r="C3104" t="str">
            <v>5K7</v>
          </cell>
          <cell r="D3104" t="str">
            <v>Q36</v>
          </cell>
          <cell r="E3104">
            <v>887</v>
          </cell>
          <cell r="F3104">
            <v>3059</v>
          </cell>
          <cell r="G3104">
            <v>29</v>
          </cell>
        </row>
        <row r="3105">
          <cell r="A3105" t="str">
            <v>F83053</v>
          </cell>
          <cell r="B3105" t="str">
            <v>MILDMAY MEDICAL PRACTICE</v>
          </cell>
          <cell r="C3105" t="str">
            <v>5K8</v>
          </cell>
          <cell r="D3105" t="str">
            <v>Q36</v>
          </cell>
          <cell r="E3105">
            <v>1220</v>
          </cell>
          <cell r="F3105">
            <v>5028</v>
          </cell>
          <cell r="G3105">
            <v>24.26</v>
          </cell>
        </row>
        <row r="3106">
          <cell r="A3106" t="str">
            <v>F83055</v>
          </cell>
          <cell r="B3106" t="str">
            <v>WEST HAMPSTEAD MEDICAL CENTRE</v>
          </cell>
          <cell r="C3106" t="str">
            <v>5K7</v>
          </cell>
          <cell r="D3106" t="str">
            <v>Q36</v>
          </cell>
          <cell r="E3106">
            <v>1887</v>
          </cell>
          <cell r="F3106">
            <v>8681</v>
          </cell>
          <cell r="G3106">
            <v>21.74</v>
          </cell>
        </row>
        <row r="3107">
          <cell r="A3107" t="str">
            <v>F83056</v>
          </cell>
          <cell r="B3107" t="str">
            <v>THE MITCHISON ROAD SURGERY</v>
          </cell>
          <cell r="C3107" t="str">
            <v>5K8</v>
          </cell>
          <cell r="D3107" t="str">
            <v>Q36</v>
          </cell>
          <cell r="E3107">
            <v>1123</v>
          </cell>
          <cell r="F3107">
            <v>4378</v>
          </cell>
          <cell r="G3107">
            <v>25.65</v>
          </cell>
        </row>
        <row r="3108">
          <cell r="A3108" t="str">
            <v>F83057</v>
          </cell>
          <cell r="B3108" t="str">
            <v>PARLIAMENT HILL SURGERY</v>
          </cell>
          <cell r="C3108" t="str">
            <v>5K7</v>
          </cell>
          <cell r="D3108" t="str">
            <v>Q36</v>
          </cell>
          <cell r="E3108">
            <v>1041</v>
          </cell>
          <cell r="F3108">
            <v>4022</v>
          </cell>
          <cell r="G3108">
            <v>25.89</v>
          </cell>
        </row>
        <row r="3109">
          <cell r="A3109" t="str">
            <v>F83058</v>
          </cell>
          <cell r="B3109" t="str">
            <v>HOLBORN MEDICAL CENTRE</v>
          </cell>
          <cell r="C3109" t="str">
            <v>5K7</v>
          </cell>
          <cell r="D3109" t="str">
            <v>Q36</v>
          </cell>
          <cell r="E3109">
            <v>1168</v>
          </cell>
          <cell r="F3109">
            <v>8548</v>
          </cell>
          <cell r="G3109">
            <v>13.66</v>
          </cell>
        </row>
        <row r="3110">
          <cell r="A3110" t="str">
            <v>F83059</v>
          </cell>
          <cell r="B3110" t="str">
            <v>BRONDESBURY MEDICAL CENTRE</v>
          </cell>
          <cell r="C3110" t="str">
            <v>5K7</v>
          </cell>
          <cell r="D3110" t="str">
            <v>Q36</v>
          </cell>
          <cell r="E3110">
            <v>2617</v>
          </cell>
          <cell r="F3110">
            <v>12136</v>
          </cell>
          <cell r="G3110">
            <v>21.56</v>
          </cell>
        </row>
        <row r="3111">
          <cell r="A3111" t="str">
            <v>F83060</v>
          </cell>
          <cell r="B3111" t="str">
            <v>THE NORTHERN MEDICAL CENTRE</v>
          </cell>
          <cell r="C3111" t="str">
            <v>5K8</v>
          </cell>
          <cell r="D3111" t="str">
            <v>Q36</v>
          </cell>
          <cell r="E3111">
            <v>1509</v>
          </cell>
          <cell r="F3111">
            <v>6393</v>
          </cell>
          <cell r="G3111">
            <v>23.61</v>
          </cell>
        </row>
        <row r="3112">
          <cell r="A3112" t="str">
            <v>F83061</v>
          </cell>
          <cell r="B3112" t="str">
            <v>MUSEUM PRACTICE</v>
          </cell>
          <cell r="C3112" t="str">
            <v>5K7</v>
          </cell>
          <cell r="D3112" t="str">
            <v>Q36</v>
          </cell>
          <cell r="E3112">
            <v>743</v>
          </cell>
          <cell r="F3112">
            <v>2969</v>
          </cell>
          <cell r="G3112">
            <v>25.01</v>
          </cell>
        </row>
        <row r="3113">
          <cell r="A3113" t="str">
            <v>F83063</v>
          </cell>
          <cell r="B3113" t="str">
            <v>KILLICK STREET HEALTH CENTRE</v>
          </cell>
          <cell r="C3113" t="str">
            <v>5K8</v>
          </cell>
          <cell r="D3113" t="str">
            <v>Q36</v>
          </cell>
          <cell r="E3113">
            <v>1509</v>
          </cell>
          <cell r="F3113">
            <v>7138</v>
          </cell>
          <cell r="G3113">
            <v>21.14</v>
          </cell>
        </row>
        <row r="3114">
          <cell r="A3114" t="str">
            <v>F83064</v>
          </cell>
          <cell r="B3114" t="str">
            <v>CITY ROAD MEDICAL CENTRE</v>
          </cell>
          <cell r="C3114" t="str">
            <v>5K8</v>
          </cell>
          <cell r="D3114" t="str">
            <v>Q36</v>
          </cell>
          <cell r="E3114">
            <v>1269</v>
          </cell>
          <cell r="F3114">
            <v>5439</v>
          </cell>
          <cell r="G3114">
            <v>23.33</v>
          </cell>
        </row>
        <row r="3115">
          <cell r="A3115" t="str">
            <v>F83602</v>
          </cell>
          <cell r="B3115" t="str">
            <v>WESTFIELD MEDICAL CENTRE</v>
          </cell>
          <cell r="C3115" t="str">
            <v>5K7</v>
          </cell>
          <cell r="D3115" t="str">
            <v>Q36</v>
          </cell>
          <cell r="E3115">
            <v>327</v>
          </cell>
          <cell r="F3115">
            <v>1810</v>
          </cell>
          <cell r="G3115">
            <v>18.09</v>
          </cell>
        </row>
        <row r="3116">
          <cell r="A3116" t="str">
            <v>F83615</v>
          </cell>
          <cell r="B3116" t="str">
            <v>CHOMLEY GARDENS SURGERY</v>
          </cell>
          <cell r="C3116" t="str">
            <v>5K7</v>
          </cell>
          <cell r="D3116" t="str">
            <v>Q36</v>
          </cell>
          <cell r="E3116">
            <v>932</v>
          </cell>
          <cell r="F3116">
            <v>3524</v>
          </cell>
          <cell r="G3116">
            <v>26.46</v>
          </cell>
        </row>
        <row r="3117">
          <cell r="A3117" t="str">
            <v>F83623</v>
          </cell>
          <cell r="B3117" t="str">
            <v>KEATS GROUP PRACTICE</v>
          </cell>
          <cell r="C3117" t="str">
            <v>5K7</v>
          </cell>
          <cell r="D3117" t="str">
            <v>Q36</v>
          </cell>
          <cell r="E3117">
            <v>1900</v>
          </cell>
          <cell r="F3117">
            <v>7777</v>
          </cell>
          <cell r="G3117">
            <v>24.43</v>
          </cell>
        </row>
        <row r="3118">
          <cell r="A3118" t="str">
            <v>F83624</v>
          </cell>
          <cell r="B3118" t="str">
            <v>CLERKENWELL MEDICAL PRACTICE</v>
          </cell>
          <cell r="C3118" t="str">
            <v>5K8</v>
          </cell>
          <cell r="D3118" t="str">
            <v>Q36</v>
          </cell>
          <cell r="E3118">
            <v>1216</v>
          </cell>
          <cell r="F3118">
            <v>7166</v>
          </cell>
          <cell r="G3118">
            <v>16.97</v>
          </cell>
        </row>
        <row r="3119">
          <cell r="A3119" t="str">
            <v>F83632</v>
          </cell>
          <cell r="B3119" t="str">
            <v>QUEENS CRESCENT SURGERY</v>
          </cell>
          <cell r="C3119" t="str">
            <v>5K7</v>
          </cell>
          <cell r="D3119" t="str">
            <v>Q36</v>
          </cell>
          <cell r="E3119">
            <v>392</v>
          </cell>
          <cell r="F3119">
            <v>1581</v>
          </cell>
          <cell r="G3119">
            <v>24.78</v>
          </cell>
        </row>
        <row r="3120">
          <cell r="A3120" t="str">
            <v>F83633</v>
          </cell>
          <cell r="B3120" t="str">
            <v>DALEHAM GARDENS HEALTH CENTRE</v>
          </cell>
          <cell r="C3120" t="str">
            <v>5K7</v>
          </cell>
          <cell r="D3120" t="str">
            <v>Q36</v>
          </cell>
          <cell r="E3120">
            <v>557</v>
          </cell>
          <cell r="F3120">
            <v>2015</v>
          </cell>
          <cell r="G3120">
            <v>27.65</v>
          </cell>
        </row>
        <row r="3121">
          <cell r="A3121" t="str">
            <v>F83635</v>
          </cell>
          <cell r="B3121" t="str">
            <v>KINGS CROSS ROAD PRACTICE</v>
          </cell>
          <cell r="C3121" t="str">
            <v>5K7</v>
          </cell>
          <cell r="D3121" t="str">
            <v>Q36</v>
          </cell>
          <cell r="E3121">
            <v>309</v>
          </cell>
          <cell r="F3121">
            <v>1739</v>
          </cell>
          <cell r="G3121">
            <v>17.75</v>
          </cell>
        </row>
        <row r="3122">
          <cell r="A3122" t="str">
            <v>F83648</v>
          </cell>
          <cell r="B3122" t="str">
            <v>DR FLEMING</v>
          </cell>
          <cell r="C3122" t="str">
            <v>5K8</v>
          </cell>
          <cell r="D3122" t="str">
            <v>Q36</v>
          </cell>
          <cell r="E3122">
            <v>587</v>
          </cell>
          <cell r="F3122">
            <v>2139</v>
          </cell>
          <cell r="G3122">
            <v>27.45</v>
          </cell>
        </row>
        <row r="3123">
          <cell r="A3123" t="str">
            <v>F83652</v>
          </cell>
          <cell r="B3123" t="str">
            <v>AMWELL GROUP PRACTICE</v>
          </cell>
          <cell r="C3123" t="str">
            <v>5K8</v>
          </cell>
          <cell r="D3123" t="str">
            <v>Q36</v>
          </cell>
          <cell r="E3123">
            <v>1299</v>
          </cell>
          <cell r="F3123">
            <v>5736</v>
          </cell>
          <cell r="G3123">
            <v>22.64</v>
          </cell>
        </row>
        <row r="3124">
          <cell r="A3124" t="str">
            <v>F83658</v>
          </cell>
          <cell r="B3124" t="str">
            <v>BELSIZE PRIORY MEDICAL PRACTICE (GROUP)</v>
          </cell>
          <cell r="C3124" t="str">
            <v>5K7</v>
          </cell>
          <cell r="D3124" t="str">
            <v>Q36</v>
          </cell>
          <cell r="E3124">
            <v>899</v>
          </cell>
          <cell r="F3124">
            <v>3440</v>
          </cell>
          <cell r="G3124">
            <v>26.13</v>
          </cell>
        </row>
        <row r="3125">
          <cell r="A3125" t="str">
            <v>F83660</v>
          </cell>
          <cell r="B3125" t="str">
            <v>DR TROSSER</v>
          </cell>
          <cell r="C3125" t="str">
            <v>5K8</v>
          </cell>
          <cell r="D3125" t="str">
            <v>Q36</v>
          </cell>
          <cell r="E3125">
            <v>1538</v>
          </cell>
          <cell r="F3125">
            <v>6837</v>
          </cell>
          <cell r="G3125">
            <v>22.49</v>
          </cell>
        </row>
        <row r="3126">
          <cell r="A3126" t="str">
            <v>F83663</v>
          </cell>
          <cell r="B3126" t="str">
            <v>PLENDER STREET PRACTICE</v>
          </cell>
          <cell r="C3126" t="str">
            <v>5K7</v>
          </cell>
          <cell r="D3126" t="str">
            <v>Q36</v>
          </cell>
          <cell r="E3126">
            <v>713</v>
          </cell>
          <cell r="F3126">
            <v>2782</v>
          </cell>
          <cell r="G3126">
            <v>25.62</v>
          </cell>
        </row>
        <row r="3127">
          <cell r="A3127" t="str">
            <v>F83664</v>
          </cell>
          <cell r="B3127" t="str">
            <v>THE VILLAGE PRACTICE</v>
          </cell>
          <cell r="C3127" t="str">
            <v>5K8</v>
          </cell>
          <cell r="D3127" t="str">
            <v>Q36</v>
          </cell>
          <cell r="E3127">
            <v>1150</v>
          </cell>
          <cell r="F3127">
            <v>4896</v>
          </cell>
          <cell r="G3127">
            <v>23.49</v>
          </cell>
        </row>
        <row r="3128">
          <cell r="A3128" t="str">
            <v>F83665</v>
          </cell>
          <cell r="B3128" t="str">
            <v>SWISS COTTAGE SURGERY</v>
          </cell>
          <cell r="C3128" t="str">
            <v>5K7</v>
          </cell>
          <cell r="D3128" t="str">
            <v>Q36</v>
          </cell>
          <cell r="E3128">
            <v>1612</v>
          </cell>
          <cell r="F3128">
            <v>8274</v>
          </cell>
          <cell r="G3128">
            <v>19.48</v>
          </cell>
        </row>
        <row r="3129">
          <cell r="A3129" t="str">
            <v>F83666</v>
          </cell>
          <cell r="B3129" t="str">
            <v>ANDOVER MEDICAL CENTRE</v>
          </cell>
          <cell r="C3129" t="str">
            <v>5K8</v>
          </cell>
          <cell r="D3129" t="str">
            <v>Q36</v>
          </cell>
          <cell r="E3129">
            <v>994</v>
          </cell>
          <cell r="F3129">
            <v>3662</v>
          </cell>
          <cell r="G3129">
            <v>27.13</v>
          </cell>
        </row>
        <row r="3130">
          <cell r="A3130" t="str">
            <v>F83671</v>
          </cell>
          <cell r="B3130" t="str">
            <v>THE BEAUMONT PRACTICE</v>
          </cell>
          <cell r="C3130" t="str">
            <v>5K8</v>
          </cell>
          <cell r="D3130" t="str">
            <v>Q36</v>
          </cell>
          <cell r="E3130">
            <v>506</v>
          </cell>
          <cell r="F3130">
            <v>1863</v>
          </cell>
          <cell r="G3130">
            <v>27.16</v>
          </cell>
        </row>
        <row r="3131">
          <cell r="A3131" t="str">
            <v>F83672</v>
          </cell>
          <cell r="B3131" t="str">
            <v>ST PHILIPS MEDICAL CENTRE</v>
          </cell>
          <cell r="C3131" t="str">
            <v>5K7</v>
          </cell>
          <cell r="D3131" t="str">
            <v>Q36</v>
          </cell>
          <cell r="E3131">
            <v>727</v>
          </cell>
          <cell r="F3131">
            <v>8658</v>
          </cell>
          <cell r="G3131">
            <v>8.4</v>
          </cell>
        </row>
        <row r="3132">
          <cell r="A3132" t="str">
            <v>F83673</v>
          </cell>
          <cell r="B3132" t="str">
            <v>DR EDOMAN</v>
          </cell>
          <cell r="C3132" t="str">
            <v>5K8</v>
          </cell>
          <cell r="D3132" t="str">
            <v>Q36</v>
          </cell>
          <cell r="E3132">
            <v>843</v>
          </cell>
          <cell r="F3132">
            <v>3219</v>
          </cell>
          <cell r="G3132">
            <v>26.18</v>
          </cell>
        </row>
        <row r="3133">
          <cell r="A3133" t="str">
            <v>F83674</v>
          </cell>
          <cell r="B3133" t="str">
            <v>DR'S KATEB AND BROWN PRACTICE</v>
          </cell>
          <cell r="C3133" t="str">
            <v>5K8</v>
          </cell>
          <cell r="D3133" t="str">
            <v>Q36</v>
          </cell>
          <cell r="E3133">
            <v>616</v>
          </cell>
          <cell r="F3133">
            <v>2597</v>
          </cell>
          <cell r="G3133">
            <v>23.74</v>
          </cell>
        </row>
        <row r="3134">
          <cell r="A3134" t="str">
            <v>F83677</v>
          </cell>
          <cell r="B3134" t="str">
            <v>PRINCE OF WALES ROAD PRACTICE (SINGLE)</v>
          </cell>
          <cell r="C3134" t="str">
            <v>5K7</v>
          </cell>
          <cell r="D3134" t="str">
            <v>Q36</v>
          </cell>
          <cell r="E3134">
            <v>414</v>
          </cell>
          <cell r="F3134">
            <v>1724</v>
          </cell>
          <cell r="G3134">
            <v>24.03</v>
          </cell>
        </row>
        <row r="3135">
          <cell r="A3135" t="str">
            <v>F83678</v>
          </cell>
          <cell r="B3135" t="str">
            <v>DR SEGARAJASINGHE</v>
          </cell>
          <cell r="C3135" t="str">
            <v>5K8</v>
          </cell>
          <cell r="D3135" t="str">
            <v>Q36</v>
          </cell>
          <cell r="E3135">
            <v>649</v>
          </cell>
          <cell r="F3135">
            <v>2249</v>
          </cell>
          <cell r="G3135">
            <v>28.86</v>
          </cell>
        </row>
        <row r="3136">
          <cell r="A3136" t="str">
            <v>F83680</v>
          </cell>
          <cell r="B3136" t="str">
            <v>DR GUPTA</v>
          </cell>
          <cell r="C3136" t="str">
            <v>5K8</v>
          </cell>
          <cell r="D3136" t="str">
            <v>Q36</v>
          </cell>
          <cell r="E3136">
            <v>633</v>
          </cell>
          <cell r="F3136">
            <v>2480</v>
          </cell>
          <cell r="G3136">
            <v>25.52</v>
          </cell>
        </row>
        <row r="3137">
          <cell r="A3137" t="str">
            <v>F83681</v>
          </cell>
          <cell r="B3137" t="str">
            <v>PARTNERSHIP PRIMARY CARE CENTRE</v>
          </cell>
          <cell r="C3137" t="str">
            <v>5K8</v>
          </cell>
          <cell r="D3137" t="str">
            <v>Q36</v>
          </cell>
          <cell r="E3137">
            <v>693</v>
          </cell>
          <cell r="F3137">
            <v>2630</v>
          </cell>
          <cell r="G3137">
            <v>26.35</v>
          </cell>
        </row>
        <row r="3138">
          <cell r="A3138" t="str">
            <v>F83682</v>
          </cell>
          <cell r="B3138" t="str">
            <v>ROSSLYN HILL SURGERY</v>
          </cell>
          <cell r="C3138" t="str">
            <v>5K7</v>
          </cell>
          <cell r="D3138" t="str">
            <v>Q36</v>
          </cell>
          <cell r="E3138">
            <v>410</v>
          </cell>
          <cell r="F3138">
            <v>1733</v>
          </cell>
          <cell r="G3138">
            <v>23.65</v>
          </cell>
        </row>
        <row r="3139">
          <cell r="A3139" t="str">
            <v>F83683</v>
          </cell>
          <cell r="B3139" t="str">
            <v>SOMERS TOWN MEDICAL CENTRE</v>
          </cell>
          <cell r="C3139" t="str">
            <v>5K7</v>
          </cell>
          <cell r="D3139" t="str">
            <v>Q36</v>
          </cell>
          <cell r="E3139">
            <v>669</v>
          </cell>
          <cell r="F3139">
            <v>2599</v>
          </cell>
          <cell r="G3139">
            <v>25.75</v>
          </cell>
        </row>
        <row r="3140">
          <cell r="A3140" t="str">
            <v>F83686</v>
          </cell>
          <cell r="B3140" t="str">
            <v>STROUD GREEN MEDICAL CENTRE</v>
          </cell>
          <cell r="C3140" t="str">
            <v>5K8</v>
          </cell>
          <cell r="D3140" t="str">
            <v>Q36</v>
          </cell>
          <cell r="E3140">
            <v>953</v>
          </cell>
          <cell r="F3140">
            <v>4322</v>
          </cell>
          <cell r="G3140">
            <v>22.05</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
      <sheetName val="Chart - 16+"/>
      <sheetName val="Data - 16+"/>
      <sheetName val="Raw data"/>
    </sheetNames>
    <sheetDataSet>
      <sheetData sheetId="0"/>
      <sheetData sheetId="1" refreshError="1"/>
      <sheetData sheetId="2">
        <row r="6">
          <cell r="C6">
            <v>1159.8013507815001</v>
          </cell>
          <cell r="E6">
            <v>7.6499999999999999E-2</v>
          </cell>
        </row>
        <row r="7">
          <cell r="C7">
            <v>812.53608863279999</v>
          </cell>
          <cell r="E7">
            <v>8.4000000000000005E-2</v>
          </cell>
        </row>
        <row r="8">
          <cell r="C8">
            <v>904.28139375245985</v>
          </cell>
          <cell r="E8">
            <v>0.10619999999999999</v>
          </cell>
        </row>
        <row r="9">
          <cell r="C9">
            <v>1244.24124654662</v>
          </cell>
          <cell r="E9">
            <v>0.1366</v>
          </cell>
        </row>
        <row r="10">
          <cell r="C10">
            <v>315.25892556474997</v>
          </cell>
          <cell r="E10">
            <v>0.17749999999999999</v>
          </cell>
        </row>
        <row r="11">
          <cell r="C11">
            <v>342.02763000000004</v>
          </cell>
          <cell r="E11">
            <v>0.18090000000000001</v>
          </cell>
        </row>
        <row r="12">
          <cell r="C12">
            <v>1670.0246671913999</v>
          </cell>
          <cell r="E12">
            <v>0.1948</v>
          </cell>
        </row>
        <row r="13">
          <cell r="C13">
            <v>2710.3507199999999</v>
          </cell>
          <cell r="E13">
            <v>0.21559999999999999</v>
          </cell>
        </row>
        <row r="14">
          <cell r="C14">
            <v>1921.58512443926</v>
          </cell>
          <cell r="E14">
            <v>0.21739999999999998</v>
          </cell>
        </row>
        <row r="15">
          <cell r="C15">
            <v>968.61016492653005</v>
          </cell>
          <cell r="E15">
            <v>0.22270000000000001</v>
          </cell>
        </row>
        <row r="16">
          <cell r="C16">
            <v>890.99671019651009</v>
          </cell>
          <cell r="E16">
            <v>0.22670000000000001</v>
          </cell>
        </row>
        <row r="17">
          <cell r="C17">
            <v>880.61638823885994</v>
          </cell>
          <cell r="E17">
            <v>0.22739999999999999</v>
          </cell>
        </row>
        <row r="18">
          <cell r="C18">
            <v>404.54697615254997</v>
          </cell>
          <cell r="E18">
            <v>0.23649999999999999</v>
          </cell>
        </row>
        <row r="19">
          <cell r="C19">
            <v>3551.5495789312004</v>
          </cell>
          <cell r="E19">
            <v>0.23680000000000001</v>
          </cell>
        </row>
        <row r="20">
          <cell r="C20">
            <v>400.81273748181002</v>
          </cell>
          <cell r="E20">
            <v>0.24030000000000001</v>
          </cell>
        </row>
        <row r="21">
          <cell r="C21">
            <v>741.25914686074998</v>
          </cell>
          <cell r="E21">
            <v>0.24230000000000002</v>
          </cell>
        </row>
        <row r="22">
          <cell r="C22">
            <v>2128.6524955997402</v>
          </cell>
          <cell r="E22">
            <v>0.2427</v>
          </cell>
        </row>
        <row r="23">
          <cell r="C23">
            <v>1869.8687184562698</v>
          </cell>
          <cell r="E23">
            <v>0.24429999999999999</v>
          </cell>
        </row>
        <row r="24">
          <cell r="C24">
            <v>2888.1985108376998</v>
          </cell>
          <cell r="E24">
            <v>0.24729999999999999</v>
          </cell>
        </row>
        <row r="25">
          <cell r="C25">
            <v>446.96267869092003</v>
          </cell>
          <cell r="E25">
            <v>0.24780000000000002</v>
          </cell>
        </row>
        <row r="26">
          <cell r="C26">
            <v>445.72512565721996</v>
          </cell>
          <cell r="E26">
            <v>0.2482</v>
          </cell>
        </row>
        <row r="27">
          <cell r="C27">
            <v>2418.0188051288001</v>
          </cell>
          <cell r="E27">
            <v>0.24879999999999999</v>
          </cell>
        </row>
        <row r="28">
          <cell r="C28">
            <v>759.37853456183996</v>
          </cell>
          <cell r="E28">
            <v>0.25009999999999999</v>
          </cell>
        </row>
        <row r="29">
          <cell r="C29">
            <v>2638.5160229010003</v>
          </cell>
          <cell r="E29">
            <v>0.25140000000000001</v>
          </cell>
        </row>
        <row r="30">
          <cell r="C30">
            <v>723.22580478497991</v>
          </cell>
          <cell r="E30">
            <v>0.25619999999999998</v>
          </cell>
        </row>
        <row r="31">
          <cell r="C31">
            <v>525.35569214219004</v>
          </cell>
          <cell r="E31">
            <v>0.25690000000000002</v>
          </cell>
        </row>
        <row r="32">
          <cell r="C32">
            <v>656.48612803550009</v>
          </cell>
          <cell r="E32">
            <v>0.25750000000000001</v>
          </cell>
        </row>
        <row r="33">
          <cell r="C33">
            <v>1107.4887056018702</v>
          </cell>
          <cell r="E33">
            <v>0.25890000000000002</v>
          </cell>
        </row>
        <row r="34">
          <cell r="C34">
            <v>1123.1545692063501</v>
          </cell>
          <cell r="E34">
            <v>0.2591</v>
          </cell>
        </row>
        <row r="35">
          <cell r="C35">
            <v>924.56088572561987</v>
          </cell>
          <cell r="E35">
            <v>0.26129999999999998</v>
          </cell>
        </row>
        <row r="36">
          <cell r="C36">
            <v>913.49762040432006</v>
          </cell>
          <cell r="E36">
            <v>0.2646</v>
          </cell>
        </row>
        <row r="37">
          <cell r="C37">
            <v>1358.72187962723</v>
          </cell>
          <cell r="E37">
            <v>0.27110000000000001</v>
          </cell>
        </row>
        <row r="38">
          <cell r="C38">
            <v>548.85403863954991</v>
          </cell>
          <cell r="E38">
            <v>0.27649999999999997</v>
          </cell>
        </row>
        <row r="39">
          <cell r="C39">
            <v>1436.69747607575</v>
          </cell>
          <cell r="E39">
            <v>0.27710000000000001</v>
          </cell>
        </row>
        <row r="40">
          <cell r="C40">
            <v>1643.7967462143999</v>
          </cell>
          <cell r="E40">
            <v>0.28149999999999997</v>
          </cell>
        </row>
        <row r="41">
          <cell r="C41">
            <v>881.41363886599993</v>
          </cell>
          <cell r="E41">
            <v>0.28999999999999998</v>
          </cell>
        </row>
      </sheetData>
      <sheetData sheetId="3"/>
    </sheetDataSet>
  </externalBook>
</externalLink>
</file>

<file path=xl/theme/theme1.xml><?xml version="1.0" encoding="utf-8"?>
<a:theme xmlns:a="http://schemas.openxmlformats.org/drawingml/2006/main" name="NHS Islington">
  <a:themeElements>
    <a:clrScheme name="NHS Islington colour scheme">
      <a:dk1>
        <a:sysClr val="windowText" lastClr="000000"/>
      </a:dk1>
      <a:lt1>
        <a:sysClr val="window" lastClr="FFFFFF"/>
      </a:lt1>
      <a:dk2>
        <a:srgbClr val="003893"/>
      </a:dk2>
      <a:lt2>
        <a:srgbClr val="EEECE1"/>
      </a:lt2>
      <a:accent1>
        <a:srgbClr val="0091C9"/>
      </a:accent1>
      <a:accent2>
        <a:srgbClr val="A00054"/>
      </a:accent2>
      <a:accent3>
        <a:srgbClr val="5BBF21"/>
      </a:accent3>
      <a:accent4>
        <a:srgbClr val="009E49"/>
      </a:accent4>
      <a:accent5>
        <a:srgbClr val="E28C05"/>
      </a:accent5>
      <a:accent6>
        <a:srgbClr val="D81E05"/>
      </a:accent6>
      <a:hlink>
        <a:srgbClr val="003893"/>
      </a:hlink>
      <a:folHlink>
        <a:srgbClr val="56008C"/>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lnDef>
  </a:objectDefaults>
  <a:extraClrSchemeLst>
    <a:extraClrScheme>
      <a:clrScheme name="Default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Default Desig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Default Desig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Default Desig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Default Desig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Default Desig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Default Design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Default Desig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Default Desig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Default Desig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Default Desig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Default Desig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pho.org.uk/diseaseprevalencemodels" TargetMode="External"/><Relationship Id="rId2" Type="http://schemas.openxmlformats.org/officeDocument/2006/relationships/hyperlink" Target="mailto:publichealth.intelligence@islington.gov.uk" TargetMode="External"/><Relationship Id="rId1" Type="http://schemas.openxmlformats.org/officeDocument/2006/relationships/hyperlink" Target="mailto:john.cannings@islington.gov.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6:H41"/>
  <sheetViews>
    <sheetView tabSelected="1" zoomScaleNormal="100" zoomScaleSheetLayoutView="90" workbookViewId="0">
      <selection activeCell="E29" sqref="E29:G34"/>
    </sheetView>
  </sheetViews>
  <sheetFormatPr defaultRowHeight="12.75"/>
  <cols>
    <col min="1" max="1" width="2.5703125" style="18" customWidth="1"/>
    <col min="2" max="2" width="4.85546875" style="18" customWidth="1"/>
    <col min="3" max="3" width="9.140625" style="18"/>
    <col min="4" max="4" width="7" style="18" customWidth="1"/>
    <col min="5" max="5" width="27.42578125" style="18" customWidth="1"/>
    <col min="6" max="6" width="9.140625" style="18"/>
    <col min="7" max="7" width="20.42578125" style="18" customWidth="1"/>
    <col min="8" max="8" width="4.85546875" style="18" customWidth="1"/>
    <col min="9" max="16384" width="9.140625" style="18"/>
  </cols>
  <sheetData>
    <row r="6" spans="2:8">
      <c r="B6" s="17" t="s">
        <v>126</v>
      </c>
    </row>
    <row r="7" spans="2:8">
      <c r="B7" s="17" t="s">
        <v>108</v>
      </c>
    </row>
    <row r="8" spans="2:8">
      <c r="B8" s="17" t="s">
        <v>84</v>
      </c>
    </row>
    <row r="9" spans="2:8">
      <c r="B9" s="17" t="s">
        <v>109</v>
      </c>
    </row>
    <row r="10" spans="2:8">
      <c r="B10" s="17" t="s">
        <v>106</v>
      </c>
    </row>
    <row r="11" spans="2:8" ht="13.5" thickBot="1"/>
    <row r="12" spans="2:8">
      <c r="B12" s="19"/>
      <c r="C12" s="20"/>
      <c r="D12" s="20"/>
      <c r="E12" s="20"/>
      <c r="F12" s="20"/>
      <c r="G12" s="20"/>
      <c r="H12" s="21"/>
    </row>
    <row r="13" spans="2:8" ht="15.75">
      <c r="B13" s="22"/>
      <c r="C13" s="23" t="s">
        <v>85</v>
      </c>
      <c r="D13" s="24"/>
      <c r="E13" s="24"/>
      <c r="F13" s="24"/>
      <c r="G13" s="24"/>
      <c r="H13" s="25"/>
    </row>
    <row r="14" spans="2:8">
      <c r="B14" s="22"/>
      <c r="C14" s="26"/>
      <c r="D14" s="26"/>
      <c r="E14" s="26"/>
      <c r="F14" s="26"/>
      <c r="G14" s="26"/>
      <c r="H14" s="27"/>
    </row>
    <row r="15" spans="2:8" ht="12.75" customHeight="1">
      <c r="B15" s="22"/>
      <c r="C15" s="140" t="s">
        <v>165</v>
      </c>
      <c r="D15" s="140"/>
      <c r="E15" s="140"/>
      <c r="F15" s="140"/>
      <c r="G15" s="140"/>
      <c r="H15" s="27"/>
    </row>
    <row r="16" spans="2:8">
      <c r="B16" s="22"/>
      <c r="C16" s="140"/>
      <c r="D16" s="140"/>
      <c r="E16" s="140"/>
      <c r="F16" s="140"/>
      <c r="G16" s="140"/>
      <c r="H16" s="27"/>
    </row>
    <row r="17" spans="2:8" ht="14.25" customHeight="1">
      <c r="B17" s="22"/>
      <c r="C17" s="140"/>
      <c r="D17" s="140"/>
      <c r="E17" s="140"/>
      <c r="F17" s="140"/>
      <c r="G17" s="140"/>
      <c r="H17" s="27"/>
    </row>
    <row r="18" spans="2:8">
      <c r="B18" s="22"/>
      <c r="C18" s="28"/>
      <c r="D18" s="26"/>
      <c r="E18" s="26"/>
      <c r="F18" s="26"/>
      <c r="G18" s="26"/>
      <c r="H18" s="27"/>
    </row>
    <row r="19" spans="2:8" ht="27" customHeight="1">
      <c r="B19" s="22"/>
      <c r="C19" s="28" t="s">
        <v>86</v>
      </c>
      <c r="D19" s="26"/>
      <c r="E19" s="141" t="s">
        <v>215</v>
      </c>
      <c r="F19" s="142"/>
      <c r="G19" s="142"/>
      <c r="H19" s="27"/>
    </row>
    <row r="20" spans="2:8">
      <c r="B20" s="22"/>
      <c r="C20" s="28"/>
      <c r="D20" s="26"/>
      <c r="E20" s="26"/>
      <c r="F20" s="26"/>
      <c r="G20" s="26"/>
      <c r="H20" s="27"/>
    </row>
    <row r="21" spans="2:8">
      <c r="B21" s="22"/>
      <c r="C21" s="28" t="s">
        <v>87</v>
      </c>
      <c r="D21" s="26"/>
      <c r="E21" s="143" t="s">
        <v>93</v>
      </c>
      <c r="F21" s="143"/>
      <c r="G21" s="26"/>
      <c r="H21" s="27"/>
    </row>
    <row r="22" spans="2:8">
      <c r="B22" s="22"/>
      <c r="C22" s="28"/>
      <c r="D22" s="26"/>
      <c r="E22" s="26"/>
      <c r="F22" s="26"/>
      <c r="G22" s="26"/>
      <c r="H22" s="27"/>
    </row>
    <row r="23" spans="2:8">
      <c r="B23" s="22"/>
      <c r="C23" s="28" t="s">
        <v>88</v>
      </c>
      <c r="D23" s="26"/>
      <c r="E23" s="144" t="s">
        <v>216</v>
      </c>
      <c r="F23" s="145"/>
      <c r="G23" s="145"/>
      <c r="H23" s="27"/>
    </row>
    <row r="24" spans="2:8" ht="18" customHeight="1">
      <c r="B24" s="22"/>
      <c r="C24" s="28"/>
      <c r="D24" s="26"/>
      <c r="E24" s="145"/>
      <c r="F24" s="145"/>
      <c r="G24" s="145"/>
      <c r="H24" s="27"/>
    </row>
    <row r="25" spans="2:8">
      <c r="B25" s="22"/>
      <c r="C25" s="28" t="s">
        <v>89</v>
      </c>
      <c r="D25" s="26"/>
      <c r="E25" s="29" t="s">
        <v>168</v>
      </c>
      <c r="F25" s="119"/>
      <c r="G25" s="119"/>
      <c r="H25" s="27"/>
    </row>
    <row r="26" spans="2:8">
      <c r="B26" s="22"/>
      <c r="C26" s="28"/>
      <c r="D26" s="26"/>
      <c r="E26" s="119"/>
      <c r="F26" s="119"/>
      <c r="G26" s="119"/>
      <c r="H26" s="27"/>
    </row>
    <row r="27" spans="2:8">
      <c r="B27" s="22"/>
      <c r="C27" s="28" t="s">
        <v>90</v>
      </c>
      <c r="D27" s="26"/>
      <c r="E27" s="29" t="s">
        <v>125</v>
      </c>
      <c r="F27" s="26"/>
      <c r="G27" s="26"/>
      <c r="H27" s="27"/>
    </row>
    <row r="28" spans="2:8">
      <c r="B28" s="22"/>
      <c r="C28" s="28"/>
      <c r="D28" s="26"/>
      <c r="E28" s="26"/>
      <c r="F28" s="26"/>
      <c r="G28" s="26"/>
      <c r="H28" s="27"/>
    </row>
    <row r="29" spans="2:8" ht="12.75" customHeight="1">
      <c r="B29" s="22"/>
      <c r="C29" s="30" t="s">
        <v>91</v>
      </c>
      <c r="D29" s="31"/>
      <c r="E29" s="164" t="s">
        <v>221</v>
      </c>
      <c r="F29" s="165"/>
      <c r="G29" s="166"/>
      <c r="H29" s="27"/>
    </row>
    <row r="30" spans="2:8" ht="12.75" customHeight="1">
      <c r="B30" s="22"/>
      <c r="C30" s="31"/>
      <c r="D30" s="31"/>
      <c r="E30" s="167"/>
      <c r="F30" s="168"/>
      <c r="G30" s="169"/>
      <c r="H30" s="27"/>
    </row>
    <row r="31" spans="2:8">
      <c r="B31" s="22"/>
      <c r="C31" s="31"/>
      <c r="D31" s="31"/>
      <c r="E31" s="167"/>
      <c r="F31" s="168"/>
      <c r="G31" s="169"/>
      <c r="H31" s="27"/>
    </row>
    <row r="32" spans="2:8">
      <c r="B32" s="22"/>
      <c r="C32" s="31"/>
      <c r="D32" s="31"/>
      <c r="E32" s="167"/>
      <c r="F32" s="168"/>
      <c r="G32" s="169"/>
      <c r="H32" s="27"/>
    </row>
    <row r="33" spans="2:8" ht="21.75" customHeight="1">
      <c r="B33" s="22"/>
      <c r="C33" s="31"/>
      <c r="D33" s="31"/>
      <c r="E33" s="170"/>
      <c r="F33" s="171"/>
      <c r="G33" s="172"/>
      <c r="H33" s="32"/>
    </row>
    <row r="34" spans="2:8">
      <c r="B34" s="22"/>
      <c r="C34" s="31"/>
      <c r="D34" s="31"/>
      <c r="E34" s="173" t="s">
        <v>222</v>
      </c>
      <c r="F34" s="174"/>
      <c r="G34" s="174"/>
      <c r="H34" s="32"/>
    </row>
    <row r="35" spans="2:8" ht="28.5" customHeight="1">
      <c r="B35" s="22"/>
      <c r="C35" s="33"/>
      <c r="D35" s="37"/>
      <c r="E35" s="139" t="s">
        <v>94</v>
      </c>
      <c r="F35" s="139"/>
      <c r="G35" s="139"/>
      <c r="H35" s="32"/>
    </row>
    <row r="36" spans="2:8">
      <c r="B36" s="22"/>
      <c r="C36" s="38"/>
      <c r="D36" s="37"/>
      <c r="E36" s="39"/>
      <c r="F36" s="39"/>
      <c r="G36" s="39"/>
      <c r="H36" s="40"/>
    </row>
    <row r="37" spans="2:8">
      <c r="B37" s="22"/>
      <c r="C37" s="34" t="s">
        <v>169</v>
      </c>
      <c r="D37" s="120"/>
      <c r="E37" s="35"/>
      <c r="F37" s="137" t="s">
        <v>214</v>
      </c>
      <c r="G37" s="137"/>
      <c r="H37" s="138"/>
    </row>
    <row r="38" spans="2:8" ht="15">
      <c r="B38" s="22"/>
      <c r="C38" s="121" t="s">
        <v>170</v>
      </c>
      <c r="D38" s="122"/>
      <c r="E38" s="35"/>
      <c r="F38" s="35"/>
      <c r="G38" s="35"/>
      <c r="H38" s="135"/>
    </row>
    <row r="39" spans="2:8" ht="15">
      <c r="B39" s="22"/>
      <c r="C39" s="121" t="s">
        <v>171</v>
      </c>
      <c r="D39" s="122"/>
      <c r="E39" s="122"/>
      <c r="F39" s="122"/>
      <c r="G39" s="122"/>
      <c r="H39" s="135"/>
    </row>
    <row r="40" spans="2:8">
      <c r="B40" s="22"/>
      <c r="C40" s="34" t="s">
        <v>172</v>
      </c>
      <c r="D40" s="122"/>
      <c r="E40" s="122"/>
      <c r="F40" s="122"/>
      <c r="G40" s="122"/>
      <c r="H40" s="135"/>
    </row>
    <row r="41" spans="2:8" ht="13.5" thickBot="1">
      <c r="B41" s="36"/>
      <c r="C41" s="123" t="s">
        <v>110</v>
      </c>
      <c r="D41" s="124"/>
      <c r="E41" s="130">
        <v>42005</v>
      </c>
      <c r="F41" s="125" t="s">
        <v>220</v>
      </c>
      <c r="G41" s="125"/>
      <c r="H41" s="136"/>
    </row>
  </sheetData>
  <mergeCells count="8">
    <mergeCell ref="F37:H37"/>
    <mergeCell ref="E35:G35"/>
    <mergeCell ref="C15:G17"/>
    <mergeCell ref="E19:G19"/>
    <mergeCell ref="E21:F21"/>
    <mergeCell ref="E23:G24"/>
    <mergeCell ref="E29:G33"/>
    <mergeCell ref="E34:G34"/>
  </mergeCells>
  <hyperlinks>
    <hyperlink ref="C38" r:id="rId1"/>
    <hyperlink ref="C39" r:id="rId2"/>
    <hyperlink ref="E34" r:id="rId3"/>
  </hyperlinks>
  <pageMargins left="0.75" right="0.75" top="1" bottom="1" header="0.5" footer="0.5"/>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D46"/>
  <sheetViews>
    <sheetView view="pageBreakPreview" zoomScale="55" zoomScaleNormal="60" zoomScaleSheetLayoutView="55" workbookViewId="0"/>
  </sheetViews>
  <sheetFormatPr defaultRowHeight="15"/>
  <cols>
    <col min="1" max="1" width="13.7109375" customWidth="1"/>
    <col min="2" max="2" width="39.7109375" customWidth="1"/>
    <col min="3" max="3" width="14.28515625" customWidth="1"/>
    <col min="4" max="4" width="13.85546875" customWidth="1"/>
    <col min="5" max="5" width="17.7109375" customWidth="1"/>
    <col min="6" max="6" width="10.42578125" customWidth="1"/>
    <col min="7" max="7" width="14.5703125" customWidth="1"/>
    <col min="8" max="9" width="14.5703125" hidden="1" customWidth="1"/>
    <col min="10" max="10" width="14.5703125" customWidth="1"/>
    <col min="11" max="11" width="13.42578125" customWidth="1"/>
    <col min="12" max="12" width="17.28515625" hidden="1" customWidth="1"/>
    <col min="13" max="13" width="18.140625" customWidth="1"/>
    <col min="14" max="15" width="11.140625" customWidth="1"/>
    <col min="16" max="16" width="10.7109375" hidden="1" customWidth="1"/>
    <col min="17" max="17" width="12.140625" hidden="1" customWidth="1"/>
    <col min="18" max="18" width="29" hidden="1" customWidth="1"/>
    <col min="19" max="19" width="20.28515625" customWidth="1"/>
    <col min="20" max="20" width="19.85546875" customWidth="1"/>
    <col min="21" max="21" width="59.42578125" customWidth="1"/>
    <col min="22" max="23" width="17.7109375" customWidth="1"/>
    <col min="24" max="24" width="17.28515625" customWidth="1"/>
  </cols>
  <sheetData>
    <row r="1" spans="1:30" ht="25.5" customHeight="1">
      <c r="A1" s="41" t="s">
        <v>173</v>
      </c>
    </row>
    <row r="2" spans="1:30" ht="15.75" thickBot="1"/>
    <row r="3" spans="1:30" ht="30.75" customHeight="1" thickBot="1">
      <c r="A3" s="148" t="s">
        <v>164</v>
      </c>
      <c r="B3" s="149"/>
      <c r="C3" s="149"/>
      <c r="D3" s="149"/>
      <c r="E3" s="149"/>
      <c r="F3" s="149"/>
      <c r="G3" s="149"/>
      <c r="H3" s="149"/>
      <c r="I3" s="149"/>
      <c r="J3" s="149"/>
      <c r="K3" s="149"/>
      <c r="L3" s="149"/>
      <c r="M3" s="149"/>
      <c r="N3" s="149"/>
      <c r="O3" s="149"/>
      <c r="P3" s="149"/>
      <c r="Q3" s="149"/>
      <c r="R3" s="149"/>
      <c r="S3" s="149"/>
      <c r="T3" s="149"/>
      <c r="U3" s="150"/>
      <c r="V3" s="77"/>
      <c r="W3" s="77"/>
    </row>
    <row r="4" spans="1:30" ht="30.75" customHeight="1" thickBot="1">
      <c r="A4" s="156" t="s">
        <v>76</v>
      </c>
      <c r="B4" s="158" t="s">
        <v>77</v>
      </c>
      <c r="C4" s="151" t="s">
        <v>104</v>
      </c>
      <c r="D4" s="152"/>
      <c r="E4" s="152"/>
      <c r="F4" s="152"/>
      <c r="G4" s="152"/>
      <c r="H4" s="154"/>
      <c r="I4" s="155"/>
      <c r="J4" s="151" t="s">
        <v>105</v>
      </c>
      <c r="K4" s="152"/>
      <c r="L4" s="152"/>
      <c r="M4" s="152"/>
      <c r="N4" s="152"/>
      <c r="O4" s="152"/>
      <c r="P4" s="154"/>
      <c r="Q4" s="154"/>
      <c r="R4" s="74"/>
      <c r="S4" s="151" t="s">
        <v>124</v>
      </c>
      <c r="T4" s="152"/>
      <c r="U4" s="153"/>
      <c r="V4" s="78"/>
      <c r="W4" s="78"/>
    </row>
    <row r="5" spans="1:30" ht="69.75" customHeight="1" thickBot="1">
      <c r="A5" s="157"/>
      <c r="B5" s="159"/>
      <c r="C5" s="83" t="s">
        <v>163</v>
      </c>
      <c r="D5" s="84" t="s">
        <v>97</v>
      </c>
      <c r="E5" s="85" t="s">
        <v>111</v>
      </c>
      <c r="F5" s="84" t="s">
        <v>112</v>
      </c>
      <c r="G5" s="86" t="s">
        <v>113</v>
      </c>
      <c r="H5" s="43" t="s">
        <v>78</v>
      </c>
      <c r="I5" s="43" t="s">
        <v>79</v>
      </c>
      <c r="J5" s="83" t="s">
        <v>163</v>
      </c>
      <c r="K5" s="84" t="s">
        <v>97</v>
      </c>
      <c r="L5" s="85" t="s">
        <v>167</v>
      </c>
      <c r="M5" s="84" t="s">
        <v>81</v>
      </c>
      <c r="N5" s="84" t="s">
        <v>82</v>
      </c>
      <c r="O5" s="86" t="s">
        <v>83</v>
      </c>
      <c r="P5" s="45" t="s">
        <v>78</v>
      </c>
      <c r="Q5" s="43" t="s">
        <v>79</v>
      </c>
      <c r="R5" s="44" t="s">
        <v>162</v>
      </c>
      <c r="S5" s="83" t="s">
        <v>114</v>
      </c>
      <c r="T5" s="86" t="s">
        <v>115</v>
      </c>
      <c r="U5" s="46" t="s">
        <v>98</v>
      </c>
      <c r="V5" s="79"/>
      <c r="W5" s="80"/>
    </row>
    <row r="6" spans="1:30" ht="18">
      <c r="A6" s="87" t="s">
        <v>140</v>
      </c>
      <c r="B6" s="88" t="s">
        <v>174</v>
      </c>
      <c r="C6" s="89">
        <v>1257.1130000000001</v>
      </c>
      <c r="D6" s="90">
        <v>16874</v>
      </c>
      <c r="E6" s="91">
        <v>7.4499999999999997E-2</v>
      </c>
      <c r="F6" s="92">
        <v>7.06341952630124E-2</v>
      </c>
      <c r="G6" s="93">
        <v>7.855263666788119E-2</v>
      </c>
      <c r="H6" s="94">
        <v>3.8658047369875964E-3</v>
      </c>
      <c r="I6" s="94">
        <v>4.0526366678811931E-3</v>
      </c>
      <c r="J6" s="89">
        <v>160</v>
      </c>
      <c r="K6" s="90">
        <v>16874</v>
      </c>
      <c r="L6" s="95">
        <v>0.18211711369687414</v>
      </c>
      <c r="M6" s="92">
        <v>9.4820433803484653E-3</v>
      </c>
      <c r="N6" s="92">
        <v>8.1273485624031722E-3</v>
      </c>
      <c r="O6" s="96">
        <v>1.1070424820799877E-2</v>
      </c>
      <c r="P6" s="97">
        <v>1.3546948179452931E-3</v>
      </c>
      <c r="Q6" s="98">
        <v>1.5883814404514113E-3</v>
      </c>
      <c r="R6" s="99">
        <v>8.4986308435672397E-2</v>
      </c>
      <c r="S6" s="100">
        <v>1097.1130000000001</v>
      </c>
      <c r="T6" s="101">
        <v>6.501795661965154E-2</v>
      </c>
      <c r="U6" s="102" t="s">
        <v>219</v>
      </c>
      <c r="V6" s="81"/>
      <c r="W6" s="80"/>
      <c r="X6" s="75"/>
      <c r="Z6" s="76"/>
      <c r="AA6" s="73"/>
      <c r="AB6" s="73">
        <f>(VLOOKUP(A6,[7]Practices!$A$3066:$G$3140,7,FALSE))/100</f>
        <v>7.6499999999999999E-2</v>
      </c>
      <c r="AC6" t="b">
        <f>E6='[8]Data - 16+'!E6</f>
        <v>0</v>
      </c>
      <c r="AD6" t="b">
        <f>C6='[8]Data - 16+'!C6</f>
        <v>0</v>
      </c>
    </row>
    <row r="7" spans="1:30" ht="18">
      <c r="A7" s="127" t="s">
        <v>212</v>
      </c>
      <c r="B7" s="88" t="s">
        <v>209</v>
      </c>
      <c r="C7" s="89">
        <v>949.76900000000001</v>
      </c>
      <c r="D7" s="90">
        <v>11443</v>
      </c>
      <c r="E7" s="91">
        <v>8.3000000000000004E-2</v>
      </c>
      <c r="F7" s="92">
        <v>7.8084077342860755E-2</v>
      </c>
      <c r="G7" s="93">
        <v>8.8216544450614304E-2</v>
      </c>
      <c r="H7" s="94">
        <v>4.9159226571392489E-3</v>
      </c>
      <c r="I7" s="94">
        <v>5.2165444506142994E-3</v>
      </c>
      <c r="J7" s="89">
        <v>64</v>
      </c>
      <c r="K7" s="90">
        <v>11443</v>
      </c>
      <c r="L7" s="95">
        <v>0.18211711369687414</v>
      </c>
      <c r="M7" s="103">
        <v>5.5929389146202923E-3</v>
      </c>
      <c r="N7" s="92">
        <v>4.3826409123967668E-3</v>
      </c>
      <c r="O7" s="96">
        <v>7.1420581323853012E-3</v>
      </c>
      <c r="P7" s="97">
        <v>1.2102980022235255E-3</v>
      </c>
      <c r="Q7" s="98">
        <v>1.549119217765009E-3</v>
      </c>
      <c r="R7" s="99">
        <v>8.4986308435672397E-2</v>
      </c>
      <c r="S7" s="100">
        <v>885.76900000000001</v>
      </c>
      <c r="T7" s="101">
        <v>7.7407061085379703E-2</v>
      </c>
      <c r="U7" s="102" t="s">
        <v>219</v>
      </c>
      <c r="V7" s="81"/>
      <c r="W7" s="80"/>
      <c r="X7" s="75"/>
      <c r="Z7" s="76"/>
      <c r="AA7" s="73"/>
      <c r="AB7" s="73">
        <f>(VLOOKUP(A7,[7]Practices!$A$3066:$G$3140,7,FALSE))/100</f>
        <v>8.4000000000000005E-2</v>
      </c>
      <c r="AC7" t="b">
        <f>E7='[8]Data - 16+'!E7</f>
        <v>0</v>
      </c>
      <c r="AD7" t="b">
        <f>C7='[8]Data - 16+'!C7</f>
        <v>0</v>
      </c>
    </row>
    <row r="8" spans="1:30" ht="18">
      <c r="A8" s="87" t="s">
        <v>128</v>
      </c>
      <c r="B8" s="88" t="s">
        <v>175</v>
      </c>
      <c r="C8" s="89">
        <v>1034.9928</v>
      </c>
      <c r="D8" s="90">
        <v>10029</v>
      </c>
      <c r="E8" s="91">
        <v>0.1032</v>
      </c>
      <c r="F8" s="92">
        <v>9.7397157736717616E-2</v>
      </c>
      <c r="G8" s="93">
        <v>0.10930743846696736</v>
      </c>
      <c r="H8" s="94">
        <v>5.8028422632823845E-3</v>
      </c>
      <c r="I8" s="94">
        <v>6.1074384669673604E-3</v>
      </c>
      <c r="J8" s="89">
        <v>241</v>
      </c>
      <c r="K8" s="90">
        <v>10029</v>
      </c>
      <c r="L8" s="95">
        <v>0.18211711369687414</v>
      </c>
      <c r="M8" s="103">
        <v>2.4030312094924719E-2</v>
      </c>
      <c r="N8" s="92">
        <v>2.1210382883277406E-2</v>
      </c>
      <c r="O8" s="96">
        <v>2.7263506859536012E-2</v>
      </c>
      <c r="P8" s="97">
        <v>2.8199292116473131E-3</v>
      </c>
      <c r="Q8" s="98">
        <v>3.2331947646112927E-3</v>
      </c>
      <c r="R8" s="99">
        <v>8.4986308435672397E-2</v>
      </c>
      <c r="S8" s="100">
        <v>793.99279999999999</v>
      </c>
      <c r="T8" s="101">
        <v>7.9169687905075281E-2</v>
      </c>
      <c r="U8" s="102" t="s">
        <v>219</v>
      </c>
      <c r="V8" s="81"/>
      <c r="W8" s="80"/>
      <c r="X8" s="75"/>
      <c r="Z8" s="76"/>
      <c r="AA8" s="73"/>
      <c r="AB8" s="73">
        <f>(VLOOKUP(A8,[7]Practices!$A$3066:$G$3140,7,FALSE))/100</f>
        <v>0.10619999999999999</v>
      </c>
      <c r="AC8" t="b">
        <f>E8='[8]Data - 16+'!E8</f>
        <v>0</v>
      </c>
      <c r="AD8" t="b">
        <f>C8='[8]Data - 16+'!C8</f>
        <v>0</v>
      </c>
    </row>
    <row r="9" spans="1:30" ht="18">
      <c r="A9" s="87" t="s">
        <v>148</v>
      </c>
      <c r="B9" s="88" t="s">
        <v>176</v>
      </c>
      <c r="C9" s="89">
        <v>1444.7979</v>
      </c>
      <c r="D9" s="90">
        <v>11661</v>
      </c>
      <c r="E9" s="91">
        <v>0.12390000000000001</v>
      </c>
      <c r="F9" s="92">
        <v>0.11804367600789809</v>
      </c>
      <c r="G9" s="93">
        <v>0.13002172244246157</v>
      </c>
      <c r="H9" s="94">
        <v>5.856323992101925E-3</v>
      </c>
      <c r="I9" s="94">
        <v>6.1217224424615635E-3</v>
      </c>
      <c r="J9" s="89">
        <v>583</v>
      </c>
      <c r="K9" s="90">
        <v>11661</v>
      </c>
      <c r="L9" s="95">
        <v>0.18211711369687414</v>
      </c>
      <c r="M9" s="103">
        <v>4.9995712203070065E-2</v>
      </c>
      <c r="N9" s="92">
        <v>4.6186210626682905E-2</v>
      </c>
      <c r="O9" s="96">
        <v>5.422392250933087E-2</v>
      </c>
      <c r="P9" s="97">
        <v>3.8095015763871601E-3</v>
      </c>
      <c r="Q9" s="98">
        <v>4.2282103062608045E-3</v>
      </c>
      <c r="R9" s="99">
        <v>8.4986308435672397E-2</v>
      </c>
      <c r="S9" s="100">
        <v>861.79790000000003</v>
      </c>
      <c r="T9" s="101">
        <v>7.3904287796929938E-2</v>
      </c>
      <c r="U9" s="102" t="s">
        <v>219</v>
      </c>
      <c r="V9" s="81"/>
      <c r="W9" s="80"/>
      <c r="X9" s="75"/>
      <c r="Z9" s="76"/>
      <c r="AA9" s="73"/>
      <c r="AB9" s="73">
        <f>(VLOOKUP(A9,[7]Practices!$A$3066:$G$3140,7,FALSE))/100</f>
        <v>0.1366</v>
      </c>
      <c r="AC9" t="b">
        <f>E9='[8]Data - 16+'!E9</f>
        <v>0</v>
      </c>
      <c r="AD9" t="b">
        <f>C9='[8]Data - 16+'!C9</f>
        <v>0</v>
      </c>
    </row>
    <row r="10" spans="1:30" ht="18">
      <c r="A10" s="127" t="s">
        <v>211</v>
      </c>
      <c r="B10" s="88" t="s">
        <v>206</v>
      </c>
      <c r="C10" s="89">
        <v>386.95780000000002</v>
      </c>
      <c r="D10" s="90">
        <v>2578</v>
      </c>
      <c r="E10" s="91">
        <v>0.15010000000000001</v>
      </c>
      <c r="F10" s="92">
        <v>0.13683368257340259</v>
      </c>
      <c r="G10" s="93">
        <v>0.16442449484232111</v>
      </c>
      <c r="H10" s="94">
        <v>1.3266317426597424E-2</v>
      </c>
      <c r="I10" s="94">
        <v>1.4324494842321095E-2</v>
      </c>
      <c r="J10" s="89">
        <v>192</v>
      </c>
      <c r="K10" s="90">
        <v>2578</v>
      </c>
      <c r="L10" s="95">
        <v>0.18211711369687414</v>
      </c>
      <c r="M10" s="103">
        <v>7.447633824670287E-2</v>
      </c>
      <c r="N10" s="92">
        <v>6.496256664399605E-2</v>
      </c>
      <c r="O10" s="96">
        <v>8.5788643949949783E-2</v>
      </c>
      <c r="P10" s="97">
        <v>9.5137716027068192E-3</v>
      </c>
      <c r="Q10" s="98">
        <v>1.1312305703246914E-2</v>
      </c>
      <c r="R10" s="99">
        <v>8.4986308435672397E-2</v>
      </c>
      <c r="S10" s="100">
        <v>194.95780000000002</v>
      </c>
      <c r="T10" s="101">
        <v>7.5623661753297142E-2</v>
      </c>
      <c r="U10" s="102" t="s">
        <v>219</v>
      </c>
      <c r="V10" s="81"/>
      <c r="W10" s="80"/>
      <c r="X10" s="75"/>
      <c r="Z10" s="76"/>
      <c r="AA10" s="73"/>
      <c r="AB10" s="73">
        <f>(VLOOKUP(A10,[7]Practices!$A$3066:$G$3140,7,FALSE))/100</f>
        <v>0.17749999999999999</v>
      </c>
      <c r="AC10" t="b">
        <f>E10='[8]Data - 16+'!E10</f>
        <v>0</v>
      </c>
      <c r="AD10" t="b">
        <f>C10='[8]Data - 16+'!C10</f>
        <v>0</v>
      </c>
    </row>
    <row r="11" spans="1:30" ht="18">
      <c r="A11" s="87" t="s">
        <v>151</v>
      </c>
      <c r="B11" s="88" t="s">
        <v>177</v>
      </c>
      <c r="C11" s="89">
        <v>247.08950000000002</v>
      </c>
      <c r="D11" s="90">
        <v>1555</v>
      </c>
      <c r="E11" s="91">
        <v>0.15890000000000001</v>
      </c>
      <c r="F11" s="92">
        <v>0.1415729460638879</v>
      </c>
      <c r="G11" s="93">
        <v>0.17784813065535388</v>
      </c>
      <c r="H11" s="94">
        <v>1.7327053936112113E-2</v>
      </c>
      <c r="I11" s="94">
        <v>1.8948130655353862E-2</v>
      </c>
      <c r="J11" s="89">
        <v>114</v>
      </c>
      <c r="K11" s="90">
        <v>1555</v>
      </c>
      <c r="L11" s="95">
        <v>0.18211711369687414</v>
      </c>
      <c r="M11" s="103">
        <v>7.3311897106109331E-2</v>
      </c>
      <c r="N11" s="92">
        <v>6.1381719135304498E-2</v>
      </c>
      <c r="O11" s="96">
        <v>8.80699830135276E-2</v>
      </c>
      <c r="P11" s="97">
        <v>1.1930177970804832E-2</v>
      </c>
      <c r="Q11" s="98">
        <v>1.475808590741827E-2</v>
      </c>
      <c r="R11" s="99">
        <v>8.4986308435672397E-2</v>
      </c>
      <c r="S11" s="100">
        <v>133.08950000000002</v>
      </c>
      <c r="T11" s="101">
        <v>8.5588102893890683E-2</v>
      </c>
      <c r="U11" s="102" t="s">
        <v>219</v>
      </c>
      <c r="V11" s="81"/>
      <c r="W11" s="80"/>
      <c r="X11" s="75"/>
      <c r="Z11" s="76"/>
      <c r="AA11" s="73"/>
      <c r="AB11" s="73">
        <f>(VLOOKUP(A11,[7]Practices!$A$3066:$G$3140,7,FALSE))/100</f>
        <v>0.18090000000000001</v>
      </c>
      <c r="AC11" t="b">
        <f>E11='[8]Data - 16+'!E11</f>
        <v>0</v>
      </c>
      <c r="AD11" t="b">
        <f>C11='[8]Data - 16+'!C11</f>
        <v>0</v>
      </c>
    </row>
    <row r="12" spans="1:30" ht="18">
      <c r="A12" s="87" t="s">
        <v>157</v>
      </c>
      <c r="B12" s="88" t="s">
        <v>181</v>
      </c>
      <c r="C12" s="89">
        <v>1875.5855999999999</v>
      </c>
      <c r="D12" s="90">
        <v>11592</v>
      </c>
      <c r="E12" s="91">
        <v>0.1618</v>
      </c>
      <c r="F12" s="92">
        <v>0.15520824388260523</v>
      </c>
      <c r="G12" s="93">
        <v>0.16865216738884323</v>
      </c>
      <c r="H12" s="94">
        <v>6.5917561173947647E-3</v>
      </c>
      <c r="I12" s="94">
        <v>6.8521673888432277E-3</v>
      </c>
      <c r="J12" s="89">
        <v>695</v>
      </c>
      <c r="K12" s="90">
        <v>11592</v>
      </c>
      <c r="L12" s="95">
        <v>0.18211711369687414</v>
      </c>
      <c r="M12" s="103">
        <v>5.9955141476880608E-2</v>
      </c>
      <c r="N12" s="92">
        <v>5.5777458804288263E-2</v>
      </c>
      <c r="O12" s="96">
        <v>6.4583200904706622E-2</v>
      </c>
      <c r="P12" s="97">
        <v>4.1776826725923449E-3</v>
      </c>
      <c r="Q12" s="98">
        <v>4.6280594278260145E-3</v>
      </c>
      <c r="R12" s="99">
        <v>8.4986308435672397E-2</v>
      </c>
      <c r="S12" s="100">
        <v>1180.5855999999999</v>
      </c>
      <c r="T12" s="101">
        <v>0.10184485852311938</v>
      </c>
      <c r="U12" s="102" t="s">
        <v>219</v>
      </c>
      <c r="V12" s="81"/>
      <c r="W12" s="80"/>
      <c r="X12" s="75"/>
      <c r="Z12" s="76"/>
      <c r="AA12" s="73"/>
      <c r="AB12" s="73">
        <f>(VLOOKUP(A12,[7]Practices!$A$3066:$G$3140,7,FALSE))/100</f>
        <v>0.1948</v>
      </c>
      <c r="AC12" t="b">
        <f>E12='[8]Data - 16+'!E12</f>
        <v>0</v>
      </c>
      <c r="AD12" t="b">
        <f>C12='[8]Data - 16+'!C12</f>
        <v>0</v>
      </c>
    </row>
    <row r="13" spans="1:30" ht="18">
      <c r="A13" s="87" t="s">
        <v>146</v>
      </c>
      <c r="B13" s="88" t="s">
        <v>179</v>
      </c>
      <c r="C13" s="89">
        <v>1847.4780000000003</v>
      </c>
      <c r="D13" s="90">
        <v>10068</v>
      </c>
      <c r="E13" s="91">
        <v>0.18350000000000002</v>
      </c>
      <c r="F13" s="92">
        <v>0.17606030846656309</v>
      </c>
      <c r="G13" s="93">
        <v>0.19113290450163775</v>
      </c>
      <c r="H13" s="94">
        <v>7.4396915334369318E-3</v>
      </c>
      <c r="I13" s="94">
        <v>7.6329045016377273E-3</v>
      </c>
      <c r="J13" s="89">
        <v>901</v>
      </c>
      <c r="K13" s="90">
        <v>10068</v>
      </c>
      <c r="L13" s="95">
        <v>0.18211711369687414</v>
      </c>
      <c r="M13" s="92">
        <v>8.9491458085021847E-2</v>
      </c>
      <c r="N13" s="92">
        <v>8.4071066588224969E-2</v>
      </c>
      <c r="O13" s="96">
        <v>9.5530992781609994E-2</v>
      </c>
      <c r="P13" s="97">
        <v>5.420391496796878E-3</v>
      </c>
      <c r="Q13" s="98">
        <v>6.0395346965881475E-3</v>
      </c>
      <c r="R13" s="99">
        <v>8.4986308435672397E-2</v>
      </c>
      <c r="S13" s="100">
        <v>946.47800000000029</v>
      </c>
      <c r="T13" s="101">
        <v>9.4008541914978178E-2</v>
      </c>
      <c r="U13" s="102" t="s">
        <v>219</v>
      </c>
      <c r="V13" s="81"/>
      <c r="W13" s="80"/>
      <c r="X13" s="75"/>
      <c r="Z13" s="76"/>
      <c r="AA13" s="73"/>
      <c r="AB13" s="73">
        <f>(VLOOKUP(A13,[7]Practices!$A$3066:$G$3140,7,FALSE))/100</f>
        <v>0.21739999999999998</v>
      </c>
      <c r="AC13" t="b">
        <f>E13='[8]Data - 16+'!E13</f>
        <v>0</v>
      </c>
      <c r="AD13" t="b">
        <f>C13='[8]Data - 16+'!C13</f>
        <v>0</v>
      </c>
    </row>
    <row r="14" spans="1:30" ht="18">
      <c r="A14" s="87" t="s">
        <v>149</v>
      </c>
      <c r="B14" s="88" t="s">
        <v>183</v>
      </c>
      <c r="C14" s="89">
        <v>3167.0027999999998</v>
      </c>
      <c r="D14" s="90">
        <v>17082</v>
      </c>
      <c r="E14" s="91">
        <v>0.18539999999999998</v>
      </c>
      <c r="F14" s="92">
        <v>0.17964314274904242</v>
      </c>
      <c r="G14" s="93">
        <v>0.19129815622711624</v>
      </c>
      <c r="H14" s="94">
        <v>5.7568572509575644E-3</v>
      </c>
      <c r="I14" s="94">
        <v>5.898156227116258E-3</v>
      </c>
      <c r="J14" s="89">
        <v>1693</v>
      </c>
      <c r="K14" s="90">
        <v>17082</v>
      </c>
      <c r="L14" s="95">
        <v>0.18211711369687414</v>
      </c>
      <c r="M14" s="92">
        <v>9.9110174452640212E-2</v>
      </c>
      <c r="N14" s="92">
        <v>9.4718917822830095E-2</v>
      </c>
      <c r="O14" s="96">
        <v>0.1039463724999273</v>
      </c>
      <c r="P14" s="97">
        <v>4.3912566298101169E-3</v>
      </c>
      <c r="Q14" s="98">
        <v>4.8361980472870908E-3</v>
      </c>
      <c r="R14" s="99">
        <v>8.4986308435672397E-2</v>
      </c>
      <c r="S14" s="100">
        <v>1474.0027999999998</v>
      </c>
      <c r="T14" s="101">
        <v>8.6289825547359783E-2</v>
      </c>
      <c r="U14" s="102" t="s">
        <v>219</v>
      </c>
      <c r="V14" s="81"/>
      <c r="W14" s="80"/>
      <c r="X14" s="75"/>
      <c r="Z14" s="76"/>
      <c r="AA14" s="73"/>
      <c r="AB14" s="73">
        <f>(VLOOKUP(A14,[7]Practices!$A$3066:$G$3140,7,FALSE))/100</f>
        <v>0.21559999999999999</v>
      </c>
      <c r="AC14" t="b">
        <f>E14='[8]Data - 16+'!E14</f>
        <v>0</v>
      </c>
      <c r="AD14" t="b">
        <f>C14='[8]Data - 16+'!C14</f>
        <v>0</v>
      </c>
    </row>
    <row r="15" spans="1:30" ht="18">
      <c r="A15" s="87" t="s">
        <v>159</v>
      </c>
      <c r="B15" s="88" t="s">
        <v>182</v>
      </c>
      <c r="C15" s="89">
        <v>372.99359999999996</v>
      </c>
      <c r="D15" s="90">
        <v>1959</v>
      </c>
      <c r="E15" s="91">
        <v>0.19039999999999999</v>
      </c>
      <c r="F15" s="92">
        <v>0.17362637439142875</v>
      </c>
      <c r="G15" s="93">
        <v>0.20838883044179796</v>
      </c>
      <c r="H15" s="94">
        <v>1.6773625608571235E-2</v>
      </c>
      <c r="I15" s="94">
        <v>1.7988830441797971E-2</v>
      </c>
      <c r="J15" s="89">
        <v>204</v>
      </c>
      <c r="K15" s="90">
        <v>1959</v>
      </c>
      <c r="L15" s="95">
        <v>0.18211711369687414</v>
      </c>
      <c r="M15" s="103">
        <v>0.10413476263399694</v>
      </c>
      <c r="N15" s="92">
        <v>9.1375157198169396E-2</v>
      </c>
      <c r="O15" s="96">
        <v>0.11944728698799666</v>
      </c>
      <c r="P15" s="97">
        <v>1.2759605435827548E-2</v>
      </c>
      <c r="Q15" s="98">
        <v>1.5312524353999712E-2</v>
      </c>
      <c r="R15" s="99">
        <v>8.4986308435672397E-2</v>
      </c>
      <c r="S15" s="100">
        <v>168.99359999999996</v>
      </c>
      <c r="T15" s="101">
        <v>8.6265237366003042E-2</v>
      </c>
      <c r="U15" s="102" t="s">
        <v>219</v>
      </c>
      <c r="V15" s="81"/>
      <c r="W15" s="80"/>
      <c r="X15" s="75"/>
      <c r="Z15" s="76"/>
      <c r="AA15" s="73"/>
      <c r="AB15" s="73">
        <f>(VLOOKUP(A15,[7]Practices!$A$3066:$G$3140,7,FALSE))/100</f>
        <v>0.23649999999999999</v>
      </c>
      <c r="AC15" t="b">
        <f>E15='[8]Data - 16+'!E15</f>
        <v>0</v>
      </c>
      <c r="AD15" t="b">
        <f>C15='[8]Data - 16+'!C15</f>
        <v>0</v>
      </c>
    </row>
    <row r="16" spans="1:30" ht="18">
      <c r="A16" s="87" t="s">
        <v>153</v>
      </c>
      <c r="B16" s="88" t="s">
        <v>188</v>
      </c>
      <c r="C16" s="89">
        <v>2018.9710000000002</v>
      </c>
      <c r="D16" s="90">
        <v>10510</v>
      </c>
      <c r="E16" s="91">
        <v>0.19210000000000002</v>
      </c>
      <c r="F16" s="92">
        <v>0.1846813994633292</v>
      </c>
      <c r="G16" s="93">
        <v>0.19974639582383785</v>
      </c>
      <c r="H16" s="94">
        <v>7.4186005366708163E-3</v>
      </c>
      <c r="I16" s="94">
        <v>7.6463958238378316E-3</v>
      </c>
      <c r="J16" s="89">
        <v>1108</v>
      </c>
      <c r="K16" s="90">
        <v>10510</v>
      </c>
      <c r="L16" s="95">
        <v>0.18211711369687414</v>
      </c>
      <c r="M16" s="103">
        <v>0.10542340627973358</v>
      </c>
      <c r="N16" s="92">
        <v>9.9695714534992916E-2</v>
      </c>
      <c r="O16" s="96">
        <v>0.11181849583945384</v>
      </c>
      <c r="P16" s="97">
        <v>5.727691744740665E-3</v>
      </c>
      <c r="Q16" s="98">
        <v>6.3950895597202628E-3</v>
      </c>
      <c r="R16" s="99">
        <v>8.4986308435672397E-2</v>
      </c>
      <c r="S16" s="100">
        <v>910.97100000000023</v>
      </c>
      <c r="T16" s="101">
        <v>8.667659372026644E-2</v>
      </c>
      <c r="U16" s="102" t="s">
        <v>219</v>
      </c>
      <c r="V16" s="81"/>
      <c r="W16" s="80"/>
      <c r="X16" s="75"/>
      <c r="Z16" s="76"/>
      <c r="AA16" s="73"/>
      <c r="AB16" s="73">
        <f>(VLOOKUP(A16,[7]Practices!$A$3066:$G$3140,7,FALSE))/100</f>
        <v>0.24429999999999999</v>
      </c>
      <c r="AC16" t="b">
        <f>E16='[8]Data - 16+'!E16</f>
        <v>0</v>
      </c>
      <c r="AD16" t="b">
        <f>C16='[8]Data - 16+'!C16</f>
        <v>0</v>
      </c>
    </row>
    <row r="17" spans="1:30" ht="18">
      <c r="A17" s="87" t="s">
        <v>136</v>
      </c>
      <c r="B17" s="88" t="s">
        <v>185</v>
      </c>
      <c r="C17" s="89">
        <v>3922.0540999999998</v>
      </c>
      <c r="D17" s="90">
        <v>20311</v>
      </c>
      <c r="E17" s="91">
        <v>0.19309999999999999</v>
      </c>
      <c r="F17" s="92">
        <v>0.18772969179696111</v>
      </c>
      <c r="G17" s="93">
        <v>0.19858368388699485</v>
      </c>
      <c r="H17" s="94">
        <v>5.3703082030388816E-3</v>
      </c>
      <c r="I17" s="94">
        <v>5.4836838869948556E-3</v>
      </c>
      <c r="J17" s="89">
        <v>1908</v>
      </c>
      <c r="K17" s="90">
        <v>20311</v>
      </c>
      <c r="L17" s="95">
        <v>0.18211711369687414</v>
      </c>
      <c r="M17" s="103">
        <v>9.3939244744227268E-2</v>
      </c>
      <c r="N17" s="92">
        <v>9.000345490635174E-2</v>
      </c>
      <c r="O17" s="96">
        <v>9.8251118269371066E-2</v>
      </c>
      <c r="P17" s="97">
        <v>3.9357898378755279E-3</v>
      </c>
      <c r="Q17" s="98">
        <v>4.3118735251437973E-3</v>
      </c>
      <c r="R17" s="99">
        <v>8.4986308435672397E-2</v>
      </c>
      <c r="S17" s="100">
        <v>2014.0540999999998</v>
      </c>
      <c r="T17" s="101">
        <v>9.9160755255772726E-2</v>
      </c>
      <c r="U17" s="102" t="s">
        <v>219</v>
      </c>
      <c r="V17" s="81"/>
      <c r="W17" s="80"/>
      <c r="X17" s="75"/>
      <c r="Z17" s="76"/>
      <c r="AA17" s="73"/>
      <c r="AB17" s="73">
        <f>(VLOOKUP(A17,[7]Practices!$A$3066:$G$3140,7,FALSE))/100</f>
        <v>0.23680000000000001</v>
      </c>
      <c r="AC17" t="b">
        <f>E17='[8]Data - 16+'!E17</f>
        <v>0</v>
      </c>
      <c r="AD17" t="b">
        <f>C17='[8]Data - 16+'!C17</f>
        <v>0</v>
      </c>
    </row>
    <row r="18" spans="1:30" ht="18">
      <c r="A18" s="87" t="s">
        <v>160</v>
      </c>
      <c r="B18" s="88" t="s">
        <v>208</v>
      </c>
      <c r="C18" s="89">
        <v>642.27689999999996</v>
      </c>
      <c r="D18" s="90">
        <v>3309</v>
      </c>
      <c r="E18" s="91">
        <v>0.19409999999999999</v>
      </c>
      <c r="F18" s="92">
        <v>0.1809821029394944</v>
      </c>
      <c r="G18" s="93">
        <v>0.20784153469141492</v>
      </c>
      <c r="H18" s="94">
        <v>1.311789706050559E-2</v>
      </c>
      <c r="I18" s="94">
        <v>1.3741534691414925E-2</v>
      </c>
      <c r="J18" s="89">
        <v>366</v>
      </c>
      <c r="K18" s="90">
        <v>3309</v>
      </c>
      <c r="L18" s="95">
        <v>0.18211711369687414</v>
      </c>
      <c r="M18" s="103">
        <v>0.11060743427017226</v>
      </c>
      <c r="N18" s="92">
        <v>0.10036904137030907</v>
      </c>
      <c r="O18" s="96">
        <v>0.12254019467277806</v>
      </c>
      <c r="P18" s="97">
        <v>1.0238392899863197E-2</v>
      </c>
      <c r="Q18" s="98">
        <v>1.1932760402605797E-2</v>
      </c>
      <c r="R18" s="99">
        <v>8.4986308435672397E-2</v>
      </c>
      <c r="S18" s="100">
        <v>276.27689999999996</v>
      </c>
      <c r="T18" s="101">
        <v>8.3492565729827731E-2</v>
      </c>
      <c r="U18" s="102" t="s">
        <v>219</v>
      </c>
      <c r="V18" s="81"/>
      <c r="W18" s="80"/>
      <c r="X18" s="75"/>
      <c r="Z18" s="76"/>
      <c r="AA18" s="73"/>
      <c r="AB18" s="73">
        <f>(VLOOKUP(A18,[7]Practices!$A$3066:$G$3140,7,FALSE))/100</f>
        <v>0.25750000000000001</v>
      </c>
      <c r="AC18" t="b">
        <f>E18='[8]Data - 16+'!E18</f>
        <v>0</v>
      </c>
      <c r="AD18" t="b">
        <f>C18='[8]Data - 16+'!C18</f>
        <v>0</v>
      </c>
    </row>
    <row r="19" spans="1:30" ht="18">
      <c r="A19" s="87" t="s">
        <v>141</v>
      </c>
      <c r="B19" s="88" t="s">
        <v>192</v>
      </c>
      <c r="C19" s="89">
        <v>850.83899999999994</v>
      </c>
      <c r="D19" s="90">
        <v>4370</v>
      </c>
      <c r="E19" s="91">
        <v>0.19469999999999998</v>
      </c>
      <c r="F19" s="92">
        <v>0.18323020281280883</v>
      </c>
      <c r="G19" s="93">
        <v>0.20674372568380339</v>
      </c>
      <c r="H19" s="94">
        <v>1.1469797187191155E-2</v>
      </c>
      <c r="I19" s="94">
        <v>1.2043725683803408E-2</v>
      </c>
      <c r="J19" s="89">
        <v>475</v>
      </c>
      <c r="K19" s="90">
        <v>4370</v>
      </c>
      <c r="L19" s="95">
        <v>0.18211711369687414</v>
      </c>
      <c r="M19" s="103">
        <v>0.10869565217391304</v>
      </c>
      <c r="N19" s="92">
        <v>9.9808579244623469E-2</v>
      </c>
      <c r="O19" s="96">
        <v>0.11892474095373648</v>
      </c>
      <c r="P19" s="97">
        <v>8.8870729292895717E-3</v>
      </c>
      <c r="Q19" s="98">
        <v>1.0229088779823439E-2</v>
      </c>
      <c r="R19" s="99">
        <v>8.4986308435672397E-2</v>
      </c>
      <c r="S19" s="100">
        <v>375.83899999999994</v>
      </c>
      <c r="T19" s="101">
        <v>8.6004347826086944E-2</v>
      </c>
      <c r="U19" s="102" t="s">
        <v>219</v>
      </c>
      <c r="V19" s="81"/>
      <c r="W19" s="80"/>
      <c r="X19" s="75"/>
      <c r="Z19" s="76"/>
      <c r="AA19" s="73"/>
      <c r="AB19" s="73">
        <f>(VLOOKUP(A19,[7]Practices!$A$3066:$G$3140,7,FALSE))/100</f>
        <v>0.22739999999999999</v>
      </c>
      <c r="AC19" t="b">
        <f>E19='[8]Data - 16+'!E19</f>
        <v>0</v>
      </c>
      <c r="AD19" t="b">
        <f>C19='[8]Data - 16+'!C19</f>
        <v>0</v>
      </c>
    </row>
    <row r="20" spans="1:30" ht="18">
      <c r="A20" s="87" t="s">
        <v>142</v>
      </c>
      <c r="B20" s="88" t="s">
        <v>190</v>
      </c>
      <c r="C20" s="89">
        <v>1070.3137999999999</v>
      </c>
      <c r="D20" s="90">
        <v>5458</v>
      </c>
      <c r="E20" s="91">
        <v>0.1961</v>
      </c>
      <c r="F20" s="92">
        <v>0.18578181465865601</v>
      </c>
      <c r="G20" s="93">
        <v>0.20678704798473083</v>
      </c>
      <c r="H20" s="94">
        <v>1.0318185341343988E-2</v>
      </c>
      <c r="I20" s="94">
        <v>1.068704798473083E-2</v>
      </c>
      <c r="J20" s="89">
        <v>455</v>
      </c>
      <c r="K20" s="90">
        <v>5458</v>
      </c>
      <c r="L20" s="95">
        <v>0.18211711369687414</v>
      </c>
      <c r="M20" s="103">
        <v>8.3363869549285458E-2</v>
      </c>
      <c r="N20" s="92">
        <v>7.6320000436706351E-2</v>
      </c>
      <c r="O20" s="96">
        <v>9.1387498087264429E-2</v>
      </c>
      <c r="P20" s="97">
        <v>7.043869112579107E-3</v>
      </c>
      <c r="Q20" s="98">
        <v>8.0236285379789718E-3</v>
      </c>
      <c r="R20" s="99">
        <v>8.4986308435672397E-2</v>
      </c>
      <c r="S20" s="100">
        <v>615.3137999999999</v>
      </c>
      <c r="T20" s="101">
        <v>0.11273613045071453</v>
      </c>
      <c r="U20" s="102" t="s">
        <v>219</v>
      </c>
      <c r="V20" s="81"/>
      <c r="W20" s="80"/>
      <c r="X20" s="75"/>
      <c r="Z20" s="76"/>
      <c r="AA20" s="73"/>
      <c r="AB20" s="73">
        <f>(VLOOKUP(A20,[7]Practices!$A$3066:$G$3140,7,FALSE))/100</f>
        <v>0.22270000000000001</v>
      </c>
      <c r="AC20" t="b">
        <f>E20='[8]Data - 16+'!E20</f>
        <v>0</v>
      </c>
      <c r="AD20" t="b">
        <f>C20='[8]Data - 16+'!C20</f>
        <v>0</v>
      </c>
    </row>
    <row r="21" spans="1:30" ht="18">
      <c r="A21" s="87" t="s">
        <v>139</v>
      </c>
      <c r="B21" s="88" t="s">
        <v>204</v>
      </c>
      <c r="C21" s="89">
        <v>792.7962</v>
      </c>
      <c r="D21" s="90">
        <v>4002</v>
      </c>
      <c r="E21" s="91">
        <v>0.1981</v>
      </c>
      <c r="F21" s="92">
        <v>0.18604360435945555</v>
      </c>
      <c r="G21" s="93">
        <v>0.2107874868443794</v>
      </c>
      <c r="H21" s="94">
        <v>1.2056395640544448E-2</v>
      </c>
      <c r="I21" s="94">
        <v>1.2687486844379398E-2</v>
      </c>
      <c r="J21" s="89">
        <v>331</v>
      </c>
      <c r="K21" s="90">
        <v>4002</v>
      </c>
      <c r="L21" s="95">
        <v>0.18211711369687414</v>
      </c>
      <c r="M21" s="103">
        <v>8.2708645677161421E-2</v>
      </c>
      <c r="N21" s="92">
        <v>7.4569798961473185E-2</v>
      </c>
      <c r="O21" s="96">
        <v>9.2116381575428105E-2</v>
      </c>
      <c r="P21" s="97">
        <v>8.138846715688236E-3</v>
      </c>
      <c r="Q21" s="98">
        <v>9.4077358982666837E-3</v>
      </c>
      <c r="R21" s="99">
        <v>8.4986308435672397E-2</v>
      </c>
      <c r="S21" s="100">
        <v>461.7962</v>
      </c>
      <c r="T21" s="101">
        <v>0.11539135432283858</v>
      </c>
      <c r="U21" s="102" t="s">
        <v>219</v>
      </c>
      <c r="V21" s="81"/>
      <c r="W21" s="80"/>
      <c r="X21" s="75"/>
      <c r="Z21" s="76"/>
      <c r="AA21" s="73"/>
      <c r="AB21" s="73">
        <f>(VLOOKUP(A21,[7]Practices!$A$3066:$G$3140,7,FALSE))/100</f>
        <v>0.24230000000000002</v>
      </c>
      <c r="AC21" t="b">
        <f>E21='[8]Data - 16+'!E21</f>
        <v>0</v>
      </c>
      <c r="AD21" t="b">
        <f>C21='[8]Data - 16+'!C21</f>
        <v>0</v>
      </c>
    </row>
    <row r="22" spans="1:30" ht="18">
      <c r="A22" s="87" t="s">
        <v>137</v>
      </c>
      <c r="B22" s="88" t="s">
        <v>205</v>
      </c>
      <c r="C22" s="89">
        <v>1116.1909999999998</v>
      </c>
      <c r="D22" s="90">
        <v>5609</v>
      </c>
      <c r="E22" s="91">
        <v>0.19899999999999998</v>
      </c>
      <c r="F22" s="92">
        <v>0.18875918977166653</v>
      </c>
      <c r="G22" s="93">
        <v>0.20961812205277108</v>
      </c>
      <c r="H22" s="94">
        <v>1.0240810228333452E-2</v>
      </c>
      <c r="I22" s="94">
        <v>1.0618122052771101E-2</v>
      </c>
      <c r="J22" s="89">
        <v>660</v>
      </c>
      <c r="K22" s="90">
        <v>5609</v>
      </c>
      <c r="L22" s="95">
        <v>0.18211711369687414</v>
      </c>
      <c r="M22" s="103">
        <v>0.11766803351756107</v>
      </c>
      <c r="N22" s="92">
        <v>0.10949614036558092</v>
      </c>
      <c r="O22" s="96">
        <v>0.12699793516316732</v>
      </c>
      <c r="P22" s="97">
        <v>8.1718931519801502E-3</v>
      </c>
      <c r="Q22" s="98">
        <v>9.3299016456062506E-3</v>
      </c>
      <c r="R22" s="99">
        <v>8.4986308435672397E-2</v>
      </c>
      <c r="S22" s="100">
        <v>456.1909999999998</v>
      </c>
      <c r="T22" s="101">
        <v>8.13319664824389E-2</v>
      </c>
      <c r="U22" s="102" t="s">
        <v>219</v>
      </c>
      <c r="V22" s="81"/>
      <c r="W22" s="80"/>
      <c r="X22" s="75"/>
      <c r="Z22" s="76"/>
      <c r="AA22" s="73"/>
      <c r="AB22" s="73">
        <f>(VLOOKUP(A22,[7]Practices!$A$3066:$G$3140,7,FALSE))/100</f>
        <v>0.2591</v>
      </c>
      <c r="AC22" t="b">
        <f>E22='[8]Data - 16+'!E22</f>
        <v>0</v>
      </c>
      <c r="AD22" t="b">
        <f>C22='[8]Data - 16+'!C22</f>
        <v>0</v>
      </c>
    </row>
    <row r="23" spans="1:30" ht="18">
      <c r="A23" s="87" t="s">
        <v>154</v>
      </c>
      <c r="B23" s="88" t="s">
        <v>202</v>
      </c>
      <c r="C23" s="89">
        <v>663.08219999999994</v>
      </c>
      <c r="D23" s="90">
        <v>3294</v>
      </c>
      <c r="E23" s="91">
        <v>0.20129999999999998</v>
      </c>
      <c r="F23" s="92">
        <v>0.18795844824525051</v>
      </c>
      <c r="G23" s="93">
        <v>0.21531186843363001</v>
      </c>
      <c r="H23" s="94">
        <v>1.3341551754749464E-2</v>
      </c>
      <c r="I23" s="94">
        <v>1.4011868433630031E-2</v>
      </c>
      <c r="J23" s="89">
        <v>318</v>
      </c>
      <c r="K23" s="90">
        <v>3294</v>
      </c>
      <c r="L23" s="95">
        <v>0.18211711369687414</v>
      </c>
      <c r="M23" s="103">
        <v>9.6539162112932606E-2</v>
      </c>
      <c r="N23" s="92">
        <v>8.691866423612904E-2</v>
      </c>
      <c r="O23" s="96">
        <v>0.10775452135946684</v>
      </c>
      <c r="P23" s="97">
        <v>9.6204978768035659E-3</v>
      </c>
      <c r="Q23" s="98">
        <v>1.1215359246534232E-2</v>
      </c>
      <c r="R23" s="99">
        <v>8.4986308435672397E-2</v>
      </c>
      <c r="S23" s="100">
        <v>345.08219999999994</v>
      </c>
      <c r="T23" s="101">
        <v>0.10476083788706737</v>
      </c>
      <c r="U23" s="102" t="s">
        <v>219</v>
      </c>
      <c r="V23" s="81"/>
      <c r="W23" s="80"/>
      <c r="X23" s="75"/>
      <c r="Z23" s="76"/>
      <c r="AA23" s="73"/>
      <c r="AB23" s="73">
        <f>(VLOOKUP(A23,[7]Practices!$A$3066:$G$3140,7,FALSE))/100</f>
        <v>0.24780000000000002</v>
      </c>
      <c r="AC23" t="b">
        <f>E23='[8]Data - 16+'!E23</f>
        <v>0</v>
      </c>
      <c r="AD23" t="b">
        <f>C23='[8]Data - 16+'!C23</f>
        <v>0</v>
      </c>
    </row>
    <row r="24" spans="1:30" ht="18">
      <c r="A24" s="87" t="s">
        <v>133</v>
      </c>
      <c r="B24" s="88" t="s">
        <v>198</v>
      </c>
      <c r="C24" s="89">
        <v>2025.4752000000001</v>
      </c>
      <c r="D24" s="90">
        <v>10047</v>
      </c>
      <c r="E24" s="91">
        <v>0.2016</v>
      </c>
      <c r="F24" s="92">
        <v>0.19386985547090185</v>
      </c>
      <c r="G24" s="93">
        <v>0.20951027598313746</v>
      </c>
      <c r="H24" s="94">
        <v>7.7301445290981485E-3</v>
      </c>
      <c r="I24" s="94">
        <v>7.9102759831374547E-3</v>
      </c>
      <c r="J24" s="89">
        <v>1265</v>
      </c>
      <c r="K24" s="90">
        <v>10047</v>
      </c>
      <c r="L24" s="95">
        <v>0.18211711369687414</v>
      </c>
      <c r="M24" s="103">
        <v>0.12590823131282969</v>
      </c>
      <c r="N24" s="92">
        <v>0.11956400007528194</v>
      </c>
      <c r="O24" s="96">
        <v>0.13304269302610963</v>
      </c>
      <c r="P24" s="97">
        <v>6.3442312375477511E-3</v>
      </c>
      <c r="Q24" s="98">
        <v>7.1344617132799437E-3</v>
      </c>
      <c r="R24" s="99">
        <v>8.4986308435672397E-2</v>
      </c>
      <c r="S24" s="100">
        <v>760.47520000000009</v>
      </c>
      <c r="T24" s="101">
        <v>7.5691768687170313E-2</v>
      </c>
      <c r="U24" s="102" t="s">
        <v>219</v>
      </c>
      <c r="V24" s="81"/>
      <c r="W24" s="80"/>
      <c r="X24" s="75"/>
      <c r="Z24" s="76"/>
      <c r="AA24" s="73"/>
      <c r="AB24" s="73">
        <f>(VLOOKUP(A24,[7]Practices!$A$3066:$G$3140,7,FALSE))/100</f>
        <v>0.2427</v>
      </c>
      <c r="AC24" t="b">
        <f>E24='[8]Data - 16+'!E24</f>
        <v>0</v>
      </c>
      <c r="AD24" t="b">
        <f>C24='[8]Data - 16+'!C24</f>
        <v>0</v>
      </c>
    </row>
    <row r="25" spans="1:30" ht="18">
      <c r="A25" s="87" t="s">
        <v>135</v>
      </c>
      <c r="B25" s="88" t="s">
        <v>186</v>
      </c>
      <c r="C25" s="89">
        <v>2952.7812000000004</v>
      </c>
      <c r="D25" s="90">
        <v>14244</v>
      </c>
      <c r="E25" s="91">
        <v>0.20730000000000001</v>
      </c>
      <c r="F25" s="92">
        <v>0.20072222957291894</v>
      </c>
      <c r="G25" s="93">
        <v>0.21405114292225255</v>
      </c>
      <c r="H25" s="94">
        <v>6.5777704270810755E-3</v>
      </c>
      <c r="I25" s="94">
        <v>6.7511429222525399E-3</v>
      </c>
      <c r="J25" s="89">
        <v>1160</v>
      </c>
      <c r="K25" s="90">
        <v>14244</v>
      </c>
      <c r="L25" s="95">
        <v>0.18211711369687414</v>
      </c>
      <c r="M25" s="103">
        <v>8.1437798371244027E-2</v>
      </c>
      <c r="N25" s="92">
        <v>7.705825493262046E-2</v>
      </c>
      <c r="O25" s="96">
        <v>8.6262650888112455E-2</v>
      </c>
      <c r="P25" s="97">
        <v>4.3795434386235677E-3</v>
      </c>
      <c r="Q25" s="98">
        <v>4.8248525168684275E-3</v>
      </c>
      <c r="R25" s="99">
        <v>8.4986308435672397E-2</v>
      </c>
      <c r="S25" s="100">
        <v>1792.7812000000004</v>
      </c>
      <c r="T25" s="101">
        <v>0.125862201628756</v>
      </c>
      <c r="U25" s="102" t="s">
        <v>219</v>
      </c>
      <c r="V25" s="81"/>
      <c r="W25" s="80"/>
      <c r="X25" s="75"/>
      <c r="Z25" s="76"/>
      <c r="AA25" s="73"/>
      <c r="AB25" s="73">
        <f>(VLOOKUP(A25,[7]Practices!$A$3066:$G$3140,7,FALSE))/100</f>
        <v>0.24729999999999999</v>
      </c>
      <c r="AC25" t="b">
        <f>E25='[8]Data - 16+'!E25</f>
        <v>0</v>
      </c>
      <c r="AD25" t="b">
        <f>C25='[8]Data - 16+'!C25</f>
        <v>0</v>
      </c>
    </row>
    <row r="26" spans="1:30" ht="18">
      <c r="A26" s="87" t="s">
        <v>131</v>
      </c>
      <c r="B26" s="88" t="s">
        <v>189</v>
      </c>
      <c r="C26" s="89">
        <v>2907.3047999999999</v>
      </c>
      <c r="D26" s="90">
        <v>13964</v>
      </c>
      <c r="E26" s="91">
        <v>0.2082</v>
      </c>
      <c r="F26" s="92">
        <v>0.20154641745274424</v>
      </c>
      <c r="G26" s="93">
        <v>0.21499200355345399</v>
      </c>
      <c r="H26" s="94">
        <v>6.6535825472557597E-3</v>
      </c>
      <c r="I26" s="94">
        <v>6.7920035534539958E-3</v>
      </c>
      <c r="J26" s="89">
        <v>1412</v>
      </c>
      <c r="K26" s="90">
        <v>13964</v>
      </c>
      <c r="L26" s="95">
        <v>0.18211711369687414</v>
      </c>
      <c r="M26" s="103">
        <v>0.10111715840733314</v>
      </c>
      <c r="N26" s="92">
        <v>9.622591651766553E-2</v>
      </c>
      <c r="O26" s="96">
        <v>0.10653235072220028</v>
      </c>
      <c r="P26" s="97">
        <v>4.891241889667608E-3</v>
      </c>
      <c r="Q26" s="98">
        <v>5.4151923148671455E-3</v>
      </c>
      <c r="R26" s="99">
        <v>8.4986308435672397E-2</v>
      </c>
      <c r="S26" s="100">
        <v>1495.3047999999999</v>
      </c>
      <c r="T26" s="101">
        <v>0.10708284159266684</v>
      </c>
      <c r="U26" s="102" t="s">
        <v>219</v>
      </c>
      <c r="V26" s="81"/>
      <c r="W26" s="80"/>
      <c r="X26" s="75"/>
      <c r="Z26" s="76"/>
      <c r="AA26" s="73"/>
      <c r="AB26" s="73">
        <f>(VLOOKUP(A26,[7]Practices!$A$3066:$G$3140,7,FALSE))/100</f>
        <v>0.25140000000000001</v>
      </c>
      <c r="AC26" t="b">
        <f>E26='[8]Data - 16+'!E26</f>
        <v>0</v>
      </c>
      <c r="AD26" t="b">
        <f>C26='[8]Data - 16+'!C26</f>
        <v>0</v>
      </c>
    </row>
    <row r="27" spans="1:30" ht="18">
      <c r="A27" s="87" t="s">
        <v>156</v>
      </c>
      <c r="B27" s="88" t="s">
        <v>200</v>
      </c>
      <c r="C27" s="89">
        <v>893.23599999999999</v>
      </c>
      <c r="D27" s="90">
        <v>4280</v>
      </c>
      <c r="E27" s="91">
        <v>0.2087</v>
      </c>
      <c r="F27" s="92">
        <v>0.19678918192668529</v>
      </c>
      <c r="G27" s="93">
        <v>0.22107698110066815</v>
      </c>
      <c r="H27" s="94">
        <v>1.1910818073314705E-2</v>
      </c>
      <c r="I27" s="94">
        <v>1.237698110066815E-2</v>
      </c>
      <c r="J27" s="89">
        <v>533</v>
      </c>
      <c r="K27" s="90">
        <v>4280</v>
      </c>
      <c r="L27" s="95">
        <v>0.18211711369687414</v>
      </c>
      <c r="M27" s="103">
        <v>0.12453271028037383</v>
      </c>
      <c r="N27" s="92">
        <v>0.11497602318941515</v>
      </c>
      <c r="O27" s="96">
        <v>0.13556819796687655</v>
      </c>
      <c r="P27" s="97">
        <v>9.5566870909586793E-3</v>
      </c>
      <c r="Q27" s="98">
        <v>1.1035487686502726E-2</v>
      </c>
      <c r="R27" s="99">
        <v>8.4986308435672397E-2</v>
      </c>
      <c r="S27" s="100">
        <v>360.23599999999999</v>
      </c>
      <c r="T27" s="101">
        <v>8.416728971962617E-2</v>
      </c>
      <c r="U27" s="102" t="s">
        <v>219</v>
      </c>
      <c r="V27" s="81"/>
      <c r="W27" s="80"/>
      <c r="X27" s="75"/>
      <c r="Z27" s="76"/>
      <c r="AA27" s="73"/>
      <c r="AB27" s="73">
        <f>(VLOOKUP(A27,[7]Practices!$A$3066:$G$3140,7,FALSE))/100</f>
        <v>0.26129999999999998</v>
      </c>
      <c r="AC27" t="b">
        <f>E27='[8]Data - 16+'!E27</f>
        <v>0</v>
      </c>
      <c r="AD27" t="b">
        <f>C27='[8]Data - 16+'!C27</f>
        <v>0</v>
      </c>
    </row>
    <row r="28" spans="1:30" ht="18">
      <c r="A28" s="87" t="s">
        <v>134</v>
      </c>
      <c r="B28" s="88" t="s">
        <v>187</v>
      </c>
      <c r="C28" s="89">
        <v>2489.9207999999999</v>
      </c>
      <c r="D28" s="90">
        <v>11756</v>
      </c>
      <c r="E28" s="91">
        <v>0.21179999999999999</v>
      </c>
      <c r="F28" s="92">
        <v>0.20450891629596021</v>
      </c>
      <c r="G28" s="93">
        <v>0.21928619062416468</v>
      </c>
      <c r="H28" s="94">
        <v>7.2910837040397747E-3</v>
      </c>
      <c r="I28" s="94">
        <v>7.4861906241646958E-3</v>
      </c>
      <c r="J28" s="89">
        <v>1147</v>
      </c>
      <c r="K28" s="90">
        <v>11756</v>
      </c>
      <c r="L28" s="95">
        <v>0.18211711369687414</v>
      </c>
      <c r="M28" s="103">
        <v>9.7567199727798565E-2</v>
      </c>
      <c r="N28" s="92">
        <v>9.2334060504062246E-2</v>
      </c>
      <c r="O28" s="96">
        <v>0.10338127155919109</v>
      </c>
      <c r="P28" s="97">
        <v>5.2331392237363189E-3</v>
      </c>
      <c r="Q28" s="98">
        <v>5.8140718313925283E-3</v>
      </c>
      <c r="R28" s="99">
        <v>8.4986308435672397E-2</v>
      </c>
      <c r="S28" s="100">
        <v>1342.9207999999999</v>
      </c>
      <c r="T28" s="101">
        <v>0.11423280027220142</v>
      </c>
      <c r="U28" s="102" t="s">
        <v>219</v>
      </c>
      <c r="V28" s="81"/>
      <c r="W28" s="80"/>
      <c r="X28" s="75"/>
      <c r="Z28" s="76"/>
      <c r="AA28" s="73"/>
      <c r="AB28" s="73">
        <f>(VLOOKUP(A28,[7]Practices!$A$3066:$G$3140,7,FALSE))/100</f>
        <v>0.24879999999999999</v>
      </c>
      <c r="AC28" t="b">
        <f>E28='[8]Data - 16+'!E28</f>
        <v>0</v>
      </c>
      <c r="AD28" t="b">
        <f>C28='[8]Data - 16+'!C28</f>
        <v>0</v>
      </c>
    </row>
    <row r="29" spans="1:30" ht="18">
      <c r="A29" s="87" t="s">
        <v>147</v>
      </c>
      <c r="B29" s="88" t="s">
        <v>180</v>
      </c>
      <c r="C29" s="89">
        <v>1331.5203999999999</v>
      </c>
      <c r="D29" s="90">
        <v>6196</v>
      </c>
      <c r="E29" s="91">
        <v>0.21489999999999998</v>
      </c>
      <c r="F29" s="92">
        <v>0.20485070814066958</v>
      </c>
      <c r="G29" s="93">
        <v>0.22538128404792612</v>
      </c>
      <c r="H29" s="94">
        <v>1.00492918593304E-2</v>
      </c>
      <c r="I29" s="94">
        <v>1.0481284047926143E-2</v>
      </c>
      <c r="J29" s="89">
        <v>624</v>
      </c>
      <c r="K29" s="90">
        <v>6196</v>
      </c>
      <c r="L29" s="95">
        <v>0.18211711369687414</v>
      </c>
      <c r="M29" s="103">
        <v>0.10071013557133635</v>
      </c>
      <c r="N29" s="92">
        <v>9.3462377068760261E-2</v>
      </c>
      <c r="O29" s="96">
        <v>0.10893153939109816</v>
      </c>
      <c r="P29" s="97">
        <v>7.2477585025760849E-3</v>
      </c>
      <c r="Q29" s="98">
        <v>8.2214038197618161E-3</v>
      </c>
      <c r="R29" s="99">
        <v>8.4986308435672397E-2</v>
      </c>
      <c r="S29" s="100">
        <v>707.52039999999988</v>
      </c>
      <c r="T29" s="101">
        <v>0.11418986442866363</v>
      </c>
      <c r="U29" s="102" t="s">
        <v>219</v>
      </c>
      <c r="V29" s="81"/>
      <c r="W29" s="80"/>
      <c r="X29" s="75"/>
      <c r="Z29" s="76"/>
      <c r="AA29" s="73"/>
      <c r="AB29" s="73">
        <f>(VLOOKUP(A29,[7]Practices!$A$3066:$G$3140,7,FALSE))/100</f>
        <v>0.25890000000000002</v>
      </c>
      <c r="AC29" t="b">
        <f>E29='[8]Data - 16+'!E29</f>
        <v>0</v>
      </c>
      <c r="AD29" t="b">
        <f>C29='[8]Data - 16+'!C29</f>
        <v>0</v>
      </c>
    </row>
    <row r="30" spans="1:30" ht="18">
      <c r="A30" s="87" t="s">
        <v>158</v>
      </c>
      <c r="B30" s="88" t="s">
        <v>178</v>
      </c>
      <c r="C30" s="89">
        <v>384.12399999999997</v>
      </c>
      <c r="D30" s="90">
        <v>1780</v>
      </c>
      <c r="E30" s="91">
        <v>0.21579999999999999</v>
      </c>
      <c r="F30" s="92">
        <v>0.19731207022993927</v>
      </c>
      <c r="G30" s="93">
        <v>0.23544022452420138</v>
      </c>
      <c r="H30" s="94">
        <v>1.8487929770060724E-2</v>
      </c>
      <c r="I30" s="94">
        <v>1.9640224524201388E-2</v>
      </c>
      <c r="J30" s="89">
        <v>150</v>
      </c>
      <c r="K30" s="90">
        <v>1780</v>
      </c>
      <c r="L30" s="95">
        <v>0.18211711369687414</v>
      </c>
      <c r="M30" s="103">
        <v>8.4269662921348312E-2</v>
      </c>
      <c r="N30" s="92">
        <v>7.2242795355227221E-2</v>
      </c>
      <c r="O30" s="96">
        <v>9.888604836914297E-2</v>
      </c>
      <c r="P30" s="97">
        <v>1.2026867566121091E-2</v>
      </c>
      <c r="Q30" s="98">
        <v>1.4616385447794658E-2</v>
      </c>
      <c r="R30" s="99">
        <v>8.4986308435672397E-2</v>
      </c>
      <c r="S30" s="100">
        <v>234.12399999999997</v>
      </c>
      <c r="T30" s="101">
        <v>0.13153033707865167</v>
      </c>
      <c r="U30" s="102" t="s">
        <v>219</v>
      </c>
      <c r="V30" s="81"/>
      <c r="W30" s="80"/>
      <c r="X30" s="75"/>
      <c r="Z30" s="76"/>
      <c r="AA30" s="73"/>
      <c r="AB30" s="73">
        <f>(VLOOKUP(A30,[7]Practices!$A$3066:$G$3140,7,FALSE))/100</f>
        <v>0.24030000000000001</v>
      </c>
      <c r="AC30" t="b">
        <f>E30='[8]Data - 16+'!E30</f>
        <v>0</v>
      </c>
      <c r="AD30" t="b">
        <f>C30='[8]Data - 16+'!C30</f>
        <v>0</v>
      </c>
    </row>
    <row r="31" spans="1:30" ht="18">
      <c r="A31" s="87" t="s">
        <v>129</v>
      </c>
      <c r="B31" s="88" t="s">
        <v>199</v>
      </c>
      <c r="C31" s="89">
        <v>1889.6407999999999</v>
      </c>
      <c r="D31" s="90">
        <v>8696</v>
      </c>
      <c r="E31" s="91">
        <v>0.21729999999999999</v>
      </c>
      <c r="F31" s="92">
        <v>0.20875790334515473</v>
      </c>
      <c r="G31" s="93">
        <v>0.22613363458048943</v>
      </c>
      <c r="H31" s="94">
        <v>8.5420966548452604E-3</v>
      </c>
      <c r="I31" s="94">
        <v>8.8336345804894412E-3</v>
      </c>
      <c r="J31" s="89">
        <v>1015</v>
      </c>
      <c r="K31" s="90">
        <v>8696</v>
      </c>
      <c r="L31" s="95">
        <v>0.18211711369687414</v>
      </c>
      <c r="M31" s="103">
        <v>0.11672033118675253</v>
      </c>
      <c r="N31" s="92">
        <v>0.11014038459415049</v>
      </c>
      <c r="O31" s="96">
        <v>0.12412781806409781</v>
      </c>
      <c r="P31" s="97">
        <v>6.5799465926020401E-3</v>
      </c>
      <c r="Q31" s="98">
        <v>7.4074868773452845E-3</v>
      </c>
      <c r="R31" s="99">
        <v>8.4986308435672397E-2</v>
      </c>
      <c r="S31" s="100">
        <v>874.6407999999999</v>
      </c>
      <c r="T31" s="101">
        <v>0.10057966881324745</v>
      </c>
      <c r="U31" s="102" t="s">
        <v>219</v>
      </c>
      <c r="V31" s="81"/>
      <c r="W31" s="80"/>
      <c r="X31" s="75"/>
      <c r="Z31" s="76"/>
      <c r="AA31" s="73"/>
      <c r="AB31" s="73">
        <f>(VLOOKUP(A31,[7]Practices!$A$3066:$G$3140,7,FALSE))/100</f>
        <v>0.27710000000000001</v>
      </c>
      <c r="AC31" t="b">
        <f>E31='[8]Data - 16+'!E31</f>
        <v>0</v>
      </c>
      <c r="AD31" t="b">
        <f>C31='[8]Data - 16+'!C31</f>
        <v>0</v>
      </c>
    </row>
    <row r="32" spans="1:30" ht="18">
      <c r="A32" s="87" t="s">
        <v>152</v>
      </c>
      <c r="B32" s="88" t="s">
        <v>193</v>
      </c>
      <c r="C32" s="89">
        <v>1173.1829999999998</v>
      </c>
      <c r="D32" s="90">
        <v>5357</v>
      </c>
      <c r="E32" s="91">
        <v>0.21899999999999997</v>
      </c>
      <c r="F32" s="92">
        <v>0.20812872272718105</v>
      </c>
      <c r="G32" s="93">
        <v>0.23023923660937917</v>
      </c>
      <c r="H32" s="94">
        <v>1.0871277272818919E-2</v>
      </c>
      <c r="I32" s="94">
        <v>1.12392366093792E-2</v>
      </c>
      <c r="J32" s="89">
        <v>514</v>
      </c>
      <c r="K32" s="90">
        <v>5357</v>
      </c>
      <c r="L32" s="95">
        <v>0.18211711369687414</v>
      </c>
      <c r="M32" s="103">
        <v>9.594922531267501E-2</v>
      </c>
      <c r="N32" s="92">
        <v>8.8349405536889775E-2</v>
      </c>
      <c r="O32" s="96">
        <v>0.10461428170816539</v>
      </c>
      <c r="P32" s="97">
        <v>7.5998197757852354E-3</v>
      </c>
      <c r="Q32" s="98">
        <v>8.6650563954903809E-3</v>
      </c>
      <c r="R32" s="99">
        <v>8.4986308435672397E-2</v>
      </c>
      <c r="S32" s="100">
        <v>659.18299999999977</v>
      </c>
      <c r="T32" s="101">
        <v>0.12305077468732495</v>
      </c>
      <c r="U32" s="102" t="s">
        <v>219</v>
      </c>
      <c r="V32" s="81"/>
      <c r="W32" s="80"/>
      <c r="X32" s="75"/>
      <c r="Z32" s="76"/>
      <c r="AA32" s="73"/>
      <c r="AB32" s="73">
        <f>(VLOOKUP(A32,[7]Practices!$A$3066:$G$3140,7,FALSE))/100</f>
        <v>0.2646</v>
      </c>
      <c r="AC32" t="b">
        <f>E32='[8]Data - 16+'!E32</f>
        <v>0</v>
      </c>
      <c r="AD32" t="b">
        <f>C32='[8]Data - 16+'!C32</f>
        <v>0</v>
      </c>
    </row>
    <row r="33" spans="1:30" ht="18">
      <c r="A33" s="87" t="s">
        <v>150</v>
      </c>
      <c r="B33" s="88" t="s">
        <v>184</v>
      </c>
      <c r="C33" s="89">
        <v>863.39699999999993</v>
      </c>
      <c r="D33" s="90">
        <v>3870</v>
      </c>
      <c r="E33" s="91">
        <v>0.22309999999999999</v>
      </c>
      <c r="F33" s="92">
        <v>0.21026150412006928</v>
      </c>
      <c r="G33" s="93">
        <v>0.23638303771052291</v>
      </c>
      <c r="H33" s="94">
        <v>1.2838495879930717E-2</v>
      </c>
      <c r="I33" s="94">
        <v>1.3283037710522916E-2</v>
      </c>
      <c r="J33" s="89">
        <v>358</v>
      </c>
      <c r="K33" s="90">
        <v>3870</v>
      </c>
      <c r="L33" s="95">
        <v>0.18211711369687414</v>
      </c>
      <c r="M33" s="103">
        <v>9.2506459948320408E-2</v>
      </c>
      <c r="N33" s="92">
        <v>8.3777609726845739E-2</v>
      </c>
      <c r="O33" s="96">
        <v>0.10260307719970534</v>
      </c>
      <c r="P33" s="97">
        <v>8.7288502214746683E-3</v>
      </c>
      <c r="Q33" s="98">
        <v>1.0096617251384929E-2</v>
      </c>
      <c r="R33" s="99">
        <v>8.4986308435672397E-2</v>
      </c>
      <c r="S33" s="100">
        <v>505.39699999999993</v>
      </c>
      <c r="T33" s="101">
        <v>0.13059354005167956</v>
      </c>
      <c r="U33" s="102" t="s">
        <v>219</v>
      </c>
      <c r="V33" s="81"/>
      <c r="W33" s="80"/>
      <c r="X33" s="75"/>
      <c r="Z33" s="76"/>
      <c r="AA33" s="73"/>
      <c r="AB33" s="73">
        <f>(VLOOKUP(A33,[7]Practices!$A$3066:$G$3140,7,FALSE))/100</f>
        <v>0.25009999999999999</v>
      </c>
      <c r="AC33" t="b">
        <f>E33='[8]Data - 16+'!E33</f>
        <v>0</v>
      </c>
      <c r="AD33" t="b">
        <f>C33='[8]Data - 16+'!C33</f>
        <v>0</v>
      </c>
    </row>
    <row r="34" spans="1:30" ht="18">
      <c r="A34" s="87" t="s">
        <v>155</v>
      </c>
      <c r="B34" s="88" t="s">
        <v>196</v>
      </c>
      <c r="C34" s="89">
        <v>512.30520000000001</v>
      </c>
      <c r="D34" s="90">
        <v>2283</v>
      </c>
      <c r="E34" s="91">
        <v>0.22440000000000002</v>
      </c>
      <c r="F34" s="92">
        <v>0.2077580957760112</v>
      </c>
      <c r="G34" s="93">
        <v>0.2418307428015648</v>
      </c>
      <c r="H34" s="94">
        <v>1.6641904223988813E-2</v>
      </c>
      <c r="I34" s="94">
        <v>1.7430742801564786E-2</v>
      </c>
      <c r="J34" s="89">
        <v>203</v>
      </c>
      <c r="K34" s="90">
        <v>2283</v>
      </c>
      <c r="L34" s="95">
        <v>0.18211711369687414</v>
      </c>
      <c r="M34" s="103">
        <v>8.8918090232150679E-2</v>
      </c>
      <c r="N34" s="92">
        <v>7.7922696447028067E-2</v>
      </c>
      <c r="O34" s="96">
        <v>0.10202745320896869</v>
      </c>
      <c r="P34" s="97">
        <v>1.0995393785122612E-2</v>
      </c>
      <c r="Q34" s="98">
        <v>1.3109362976818015E-2</v>
      </c>
      <c r="R34" s="99">
        <v>8.4986308435672397E-2</v>
      </c>
      <c r="S34" s="100">
        <v>309.30520000000001</v>
      </c>
      <c r="T34" s="101">
        <v>0.13548190976784932</v>
      </c>
      <c r="U34" s="102" t="s">
        <v>219</v>
      </c>
      <c r="V34" s="81"/>
      <c r="W34" s="80"/>
      <c r="X34" s="75"/>
      <c r="Z34" s="76"/>
      <c r="AA34" s="73"/>
      <c r="AB34" s="73">
        <f>(VLOOKUP(A34,[7]Practices!$A$3066:$G$3140,7,FALSE))/100</f>
        <v>0.27649999999999997</v>
      </c>
      <c r="AC34" t="b">
        <f>E34='[8]Data - 16+'!E34</f>
        <v>0</v>
      </c>
      <c r="AD34" t="b">
        <f>C34='[8]Data - 16+'!C34</f>
        <v>0</v>
      </c>
    </row>
    <row r="35" spans="1:30" ht="18">
      <c r="A35" s="87" t="s">
        <v>132</v>
      </c>
      <c r="B35" s="88" t="s">
        <v>201</v>
      </c>
      <c r="C35" s="89">
        <v>1775.364</v>
      </c>
      <c r="D35" s="90">
        <v>7880</v>
      </c>
      <c r="E35" s="91">
        <v>0.2253</v>
      </c>
      <c r="F35" s="92">
        <v>0.21621084840770352</v>
      </c>
      <c r="G35" s="93">
        <v>0.23461001020153294</v>
      </c>
      <c r="H35" s="94">
        <v>9.0891515922964794E-3</v>
      </c>
      <c r="I35" s="94">
        <v>9.3100102015329367E-3</v>
      </c>
      <c r="J35" s="89">
        <v>1069</v>
      </c>
      <c r="K35" s="90">
        <v>7880</v>
      </c>
      <c r="L35" s="95">
        <v>0.18211711369687414</v>
      </c>
      <c r="M35" s="103">
        <v>0.13565989847715737</v>
      </c>
      <c r="N35" s="92">
        <v>0.12827663934422615</v>
      </c>
      <c r="O35" s="96">
        <v>0.14404243169360006</v>
      </c>
      <c r="P35" s="97">
        <v>7.3832591329312247E-3</v>
      </c>
      <c r="Q35" s="98">
        <v>8.3825332164426947E-3</v>
      </c>
      <c r="R35" s="99">
        <v>8.4986308435672397E-2</v>
      </c>
      <c r="S35" s="100">
        <v>706.36400000000003</v>
      </c>
      <c r="T35" s="101">
        <v>8.9640101522842644E-2</v>
      </c>
      <c r="U35" s="102" t="s">
        <v>219</v>
      </c>
      <c r="V35" s="81"/>
      <c r="W35" s="80"/>
      <c r="X35" s="75"/>
      <c r="Z35" s="76"/>
      <c r="AA35" s="73"/>
      <c r="AB35" s="73">
        <f>(VLOOKUP(A35,[7]Practices!$A$3066:$G$3140,7,FALSE))/100</f>
        <v>0.28149999999999997</v>
      </c>
      <c r="AC35" t="b">
        <f>E35='[8]Data - 16+'!E35</f>
        <v>0</v>
      </c>
      <c r="AD35" t="b">
        <f>C35='[8]Data - 16+'!C35</f>
        <v>0</v>
      </c>
    </row>
    <row r="36" spans="1:30" ht="18">
      <c r="A36" s="87" t="s">
        <v>130</v>
      </c>
      <c r="B36" s="88" t="s">
        <v>195</v>
      </c>
      <c r="C36" s="89">
        <v>1409.7335</v>
      </c>
      <c r="D36" s="90">
        <v>6235</v>
      </c>
      <c r="E36" s="91">
        <v>0.2261</v>
      </c>
      <c r="F36" s="92">
        <v>0.21588748312801173</v>
      </c>
      <c r="G36" s="93">
        <v>0.2366932253979542</v>
      </c>
      <c r="H36" s="94">
        <v>1.0212516871988264E-2</v>
      </c>
      <c r="I36" s="94">
        <v>1.0593225397954209E-2</v>
      </c>
      <c r="J36" s="89">
        <v>715</v>
      </c>
      <c r="K36" s="90">
        <v>6235</v>
      </c>
      <c r="L36" s="95">
        <v>0.18211711369687414</v>
      </c>
      <c r="M36" s="103">
        <v>0.11467522052927025</v>
      </c>
      <c r="N36" s="92">
        <v>0.10700245604975549</v>
      </c>
      <c r="O36" s="96">
        <v>0.12339794920171657</v>
      </c>
      <c r="P36" s="97">
        <v>7.6727644795147598E-3</v>
      </c>
      <c r="Q36" s="98">
        <v>8.7227286724463199E-3</v>
      </c>
      <c r="R36" s="99">
        <v>8.4986308435672397E-2</v>
      </c>
      <c r="S36" s="100">
        <v>694.73350000000005</v>
      </c>
      <c r="T36" s="101">
        <v>0.11142477947072976</v>
      </c>
      <c r="U36" s="102" t="s">
        <v>219</v>
      </c>
      <c r="V36" s="81"/>
      <c r="W36" s="80"/>
      <c r="X36" s="75"/>
      <c r="Z36" s="76"/>
      <c r="AA36" s="73"/>
      <c r="AB36" s="73">
        <f>(VLOOKUP(A36,[7]Practices!$A$3066:$G$3140,7,FALSE))/100</f>
        <v>0.27110000000000001</v>
      </c>
      <c r="AC36" t="b">
        <f>E36='[8]Data - 16+'!E36</f>
        <v>0</v>
      </c>
      <c r="AD36" t="b">
        <f>C36='[8]Data - 16+'!C36</f>
        <v>0</v>
      </c>
    </row>
    <row r="37" spans="1:30" ht="18">
      <c r="A37" s="87" t="s">
        <v>144</v>
      </c>
      <c r="B37" s="88" t="s">
        <v>203</v>
      </c>
      <c r="C37" s="89">
        <v>556.77520000000004</v>
      </c>
      <c r="D37" s="90">
        <v>2456</v>
      </c>
      <c r="E37" s="91">
        <v>0.22670000000000001</v>
      </c>
      <c r="F37" s="92">
        <v>0.21057525175564185</v>
      </c>
      <c r="G37" s="93">
        <v>0.24377210067332705</v>
      </c>
      <c r="H37" s="94">
        <v>1.6124748244358167E-2</v>
      </c>
      <c r="I37" s="94">
        <v>1.707210067332704E-2</v>
      </c>
      <c r="J37" s="89">
        <v>309</v>
      </c>
      <c r="K37" s="90">
        <v>2456</v>
      </c>
      <c r="L37" s="95">
        <v>0.18211711369687414</v>
      </c>
      <c r="M37" s="103">
        <v>0.125814332247557</v>
      </c>
      <c r="N37" s="92">
        <v>0.11327992897504659</v>
      </c>
      <c r="O37" s="96">
        <v>0.14065386786779482</v>
      </c>
      <c r="P37" s="97">
        <v>1.2534403272510417E-2</v>
      </c>
      <c r="Q37" s="98">
        <v>1.483953562023782E-2</v>
      </c>
      <c r="R37" s="99">
        <v>8.4986308435672397E-2</v>
      </c>
      <c r="S37" s="100">
        <v>247.77520000000004</v>
      </c>
      <c r="T37" s="101">
        <v>0.10088566775244301</v>
      </c>
      <c r="U37" s="102" t="s">
        <v>219</v>
      </c>
      <c r="V37" s="81"/>
      <c r="W37" s="80"/>
      <c r="X37" s="75"/>
      <c r="Z37" s="76"/>
      <c r="AA37" s="73"/>
      <c r="AB37" s="73">
        <f>(VLOOKUP(A37,[7]Practices!$A$3066:$G$3140,7,FALSE))/100</f>
        <v>0.25690000000000002</v>
      </c>
      <c r="AC37" t="b">
        <f>E37='[8]Data - 16+'!E37</f>
        <v>0</v>
      </c>
      <c r="AD37" t="b">
        <f>C37='[8]Data - 16+'!C37</f>
        <v>0</v>
      </c>
    </row>
    <row r="38" spans="1:30" ht="18">
      <c r="A38" s="87" t="s">
        <v>143</v>
      </c>
      <c r="B38" s="88" t="s">
        <v>191</v>
      </c>
      <c r="C38" s="89">
        <v>327.834</v>
      </c>
      <c r="D38" s="90">
        <v>1404</v>
      </c>
      <c r="E38" s="91">
        <v>0.23350000000000001</v>
      </c>
      <c r="F38" s="92">
        <v>0.21211631122698438</v>
      </c>
      <c r="G38" s="93">
        <v>0.25645982876478868</v>
      </c>
      <c r="H38" s="94">
        <v>2.1383688773015636E-2</v>
      </c>
      <c r="I38" s="94">
        <v>2.2959828764788665E-2</v>
      </c>
      <c r="J38" s="89">
        <v>117</v>
      </c>
      <c r="K38" s="90">
        <v>1404</v>
      </c>
      <c r="L38" s="95">
        <v>0.18211711369687414</v>
      </c>
      <c r="M38" s="103">
        <v>8.3333333333333329E-2</v>
      </c>
      <c r="N38" s="92">
        <v>6.9988249094687496E-2</v>
      </c>
      <c r="O38" s="96">
        <v>9.9872812822404927E-2</v>
      </c>
      <c r="P38" s="97">
        <v>1.3345084238645832E-2</v>
      </c>
      <c r="Q38" s="98">
        <v>1.6539479489071598E-2</v>
      </c>
      <c r="R38" s="99">
        <v>8.4986308435672397E-2</v>
      </c>
      <c r="S38" s="100">
        <v>210.834</v>
      </c>
      <c r="T38" s="101">
        <v>0.15016666666666667</v>
      </c>
      <c r="U38" s="102" t="s">
        <v>219</v>
      </c>
      <c r="V38" s="81"/>
      <c r="W38" s="80"/>
      <c r="X38" s="75"/>
      <c r="Z38" s="76"/>
      <c r="AA38" s="73"/>
      <c r="AB38" s="73">
        <f>(VLOOKUP(A38,[7]Practices!$A$3066:$G$3140,7,FALSE))/100</f>
        <v>0.2482</v>
      </c>
      <c r="AC38" t="b">
        <f>E38='[8]Data - 16+'!E38</f>
        <v>0</v>
      </c>
      <c r="AD38" t="b">
        <f>C38='[8]Data - 16+'!C38</f>
        <v>0</v>
      </c>
    </row>
    <row r="39" spans="1:30" ht="18">
      <c r="A39" s="87" t="s">
        <v>138</v>
      </c>
      <c r="B39" s="88" t="s">
        <v>207</v>
      </c>
      <c r="C39" s="89">
        <v>497.05879999999996</v>
      </c>
      <c r="D39" s="90">
        <v>2126</v>
      </c>
      <c r="E39" s="91">
        <v>0.23379999999999998</v>
      </c>
      <c r="F39" s="92">
        <v>0.21629876304262602</v>
      </c>
      <c r="G39" s="93">
        <v>0.25223314788007267</v>
      </c>
      <c r="H39" s="94">
        <v>1.7501236957373961E-2</v>
      </c>
      <c r="I39" s="94">
        <v>1.8433147880072692E-2</v>
      </c>
      <c r="J39" s="89">
        <v>262</v>
      </c>
      <c r="K39" s="90">
        <v>2126</v>
      </c>
      <c r="L39" s="95">
        <v>0.18211711369687414</v>
      </c>
      <c r="M39" s="103">
        <v>0.12323612417685795</v>
      </c>
      <c r="N39" s="92">
        <v>0.1099391595264597</v>
      </c>
      <c r="O39" s="96">
        <v>0.13909763524835184</v>
      </c>
      <c r="P39" s="97">
        <v>1.3296964650398244E-2</v>
      </c>
      <c r="Q39" s="98">
        <v>1.5861511071493889E-2</v>
      </c>
      <c r="R39" s="99">
        <v>8.4986308435672397E-2</v>
      </c>
      <c r="S39" s="100">
        <v>235.05879999999996</v>
      </c>
      <c r="T39" s="101">
        <v>0.11056387582314203</v>
      </c>
      <c r="U39" s="102" t="s">
        <v>219</v>
      </c>
      <c r="V39" s="81"/>
      <c r="W39" s="80"/>
      <c r="X39" s="75"/>
      <c r="Z39" s="76"/>
      <c r="AA39" s="73"/>
      <c r="AB39" s="73">
        <f>(VLOOKUP(A39,[7]Practices!$A$3066:$G$3140,7,FALSE))/100</f>
        <v>0.29620000000000002</v>
      </c>
      <c r="AC39" t="b">
        <f>E39='[8]Data - 16+'!E39</f>
        <v>0</v>
      </c>
      <c r="AD39" t="b">
        <f>C39='[8]Data - 16+'!C39</f>
        <v>0</v>
      </c>
    </row>
    <row r="40" spans="1:30" ht="18">
      <c r="A40" s="87" t="s">
        <v>145</v>
      </c>
      <c r="B40" s="88" t="s">
        <v>194</v>
      </c>
      <c r="C40" s="89">
        <v>745.11360000000002</v>
      </c>
      <c r="D40" s="90">
        <v>3136</v>
      </c>
      <c r="E40" s="91">
        <v>0.23760000000000001</v>
      </c>
      <c r="F40" s="92">
        <v>0.2230305153868179</v>
      </c>
      <c r="G40" s="93">
        <v>0.25277459420244353</v>
      </c>
      <c r="H40" s="94">
        <v>1.456948461318211E-2</v>
      </c>
      <c r="I40" s="94">
        <v>1.517459420244352E-2</v>
      </c>
      <c r="J40" s="89">
        <v>336</v>
      </c>
      <c r="K40" s="90">
        <v>3136</v>
      </c>
      <c r="L40" s="95">
        <v>0.18211711369687414</v>
      </c>
      <c r="M40" s="103">
        <v>0.10714285714285714</v>
      </c>
      <c r="N40" s="92">
        <v>9.6794334376572921E-2</v>
      </c>
      <c r="O40" s="96">
        <v>0.11923397475127047</v>
      </c>
      <c r="P40" s="97">
        <v>1.0348522766284216E-2</v>
      </c>
      <c r="Q40" s="98">
        <v>1.2091117608413332E-2</v>
      </c>
      <c r="R40" s="99">
        <v>8.4986308435672397E-2</v>
      </c>
      <c r="S40" s="100">
        <v>409.11360000000002</v>
      </c>
      <c r="T40" s="101">
        <v>0.13045714285714285</v>
      </c>
      <c r="U40" s="102" t="s">
        <v>219</v>
      </c>
      <c r="V40" s="81"/>
      <c r="W40" s="80"/>
      <c r="X40" s="75"/>
      <c r="Z40" s="76"/>
      <c r="AA40" s="73"/>
      <c r="AB40" s="73">
        <f>(VLOOKUP(A40,[7]Practices!$A$3066:$G$3140,7,FALSE))/100</f>
        <v>0.28999999999999998</v>
      </c>
      <c r="AC40" t="b">
        <f>E40='[8]Data - 16+'!E40</f>
        <v>0</v>
      </c>
      <c r="AD40" t="b">
        <f>C40='[8]Data - 16+'!C40</f>
        <v>0</v>
      </c>
    </row>
    <row r="41" spans="1:30" ht="18">
      <c r="A41" s="87" t="s">
        <v>127</v>
      </c>
      <c r="B41" s="88" t="s">
        <v>197</v>
      </c>
      <c r="C41" s="89">
        <v>1623.0192</v>
      </c>
      <c r="D41" s="90">
        <v>6252</v>
      </c>
      <c r="E41" s="91">
        <v>0.2596</v>
      </c>
      <c r="F41" s="92">
        <v>0.24888259160008486</v>
      </c>
      <c r="G41" s="93">
        <v>0.2706095373718807</v>
      </c>
      <c r="H41" s="94">
        <v>1.071740839991514E-2</v>
      </c>
      <c r="I41" s="94">
        <v>1.1009537371880707E-2</v>
      </c>
      <c r="J41" s="89">
        <v>751</v>
      </c>
      <c r="K41" s="90">
        <v>6252</v>
      </c>
      <c r="L41" s="95">
        <v>0.18211711369687414</v>
      </c>
      <c r="M41" s="103">
        <v>0.12012156110044786</v>
      </c>
      <c r="N41" s="92">
        <v>0.1122953118384747</v>
      </c>
      <c r="O41" s="96">
        <v>0.12902889389850186</v>
      </c>
      <c r="P41" s="97">
        <v>7.8262492619731588E-3</v>
      </c>
      <c r="Q41" s="98">
        <v>8.9073327980540018E-3</v>
      </c>
      <c r="R41" s="99">
        <v>8.4986308435672397E-2</v>
      </c>
      <c r="S41" s="100">
        <v>872.01919999999996</v>
      </c>
      <c r="T41" s="101">
        <v>0.13947843889955214</v>
      </c>
      <c r="U41" s="102" t="s">
        <v>219</v>
      </c>
      <c r="V41" s="81"/>
      <c r="W41" s="80"/>
      <c r="X41" s="75"/>
      <c r="Z41" s="76"/>
      <c r="AA41" s="73"/>
      <c r="AB41" s="73"/>
    </row>
    <row r="42" spans="1:30" ht="18" hidden="1">
      <c r="A42" s="128" t="s">
        <v>213</v>
      </c>
      <c r="B42" s="126" t="s">
        <v>210</v>
      </c>
      <c r="C42" s="89" t="e">
        <v>#N/A</v>
      </c>
      <c r="D42" s="90">
        <v>615</v>
      </c>
      <c r="E42" s="91" t="e">
        <v>#N/A</v>
      </c>
      <c r="F42" s="92" t="e">
        <v>#VALUE!</v>
      </c>
      <c r="G42" s="93" t="e">
        <v>#VALUE!</v>
      </c>
      <c r="H42" s="94" t="e">
        <v>#N/A</v>
      </c>
      <c r="I42" s="94" t="e">
        <v>#VALUE!</v>
      </c>
      <c r="J42" s="89" t="e">
        <v>#N/A</v>
      </c>
      <c r="K42" s="90">
        <v>615</v>
      </c>
      <c r="L42" s="95">
        <v>0.18211711369687414</v>
      </c>
      <c r="M42" s="103" t="e">
        <v>#N/A</v>
      </c>
      <c r="N42" s="92" t="e">
        <v>#VALUE!</v>
      </c>
      <c r="O42" s="96" t="e">
        <v>#VALUE!</v>
      </c>
      <c r="P42" s="97" t="e">
        <v>#N/A</v>
      </c>
      <c r="Q42" s="98" t="e">
        <v>#VALUE!</v>
      </c>
      <c r="R42" s="99">
        <v>8.4986308435672397E-2</v>
      </c>
      <c r="S42" s="104" t="e">
        <v>#N/A</v>
      </c>
      <c r="T42" s="105" t="e">
        <v>#N/A</v>
      </c>
      <c r="U42" s="102" t="e">
        <v>#VALUE!</v>
      </c>
      <c r="V42" s="81"/>
      <c r="W42" s="80"/>
      <c r="X42" s="75"/>
      <c r="Z42" s="76"/>
      <c r="AA42" s="73"/>
      <c r="AB42" s="73" t="e">
        <f>(VLOOKUP(A42,[7]Practices!$A$3066:$G$3140,7,FALSE))/100</f>
        <v>#N/A</v>
      </c>
      <c r="AC42" t="e">
        <f>E42='[8]Data - 16+'!E41</f>
        <v>#N/A</v>
      </c>
      <c r="AD42" t="e">
        <f>C42='[8]Data - 16+'!C41</f>
        <v>#N/A</v>
      </c>
    </row>
    <row r="43" spans="1:30" ht="18.75" thickBot="1">
      <c r="A43" s="146" t="s">
        <v>161</v>
      </c>
      <c r="B43" s="147" t="s">
        <v>161</v>
      </c>
      <c r="C43" s="107">
        <v>48018.090900000017</v>
      </c>
      <c r="D43" s="108">
        <v>263666</v>
      </c>
      <c r="E43" s="109">
        <v>0.18211711369687414</v>
      </c>
      <c r="F43" s="110"/>
      <c r="G43" s="111"/>
      <c r="H43" s="112"/>
      <c r="I43" s="112"/>
      <c r="J43" s="107">
        <v>22408</v>
      </c>
      <c r="K43" s="108">
        <v>263666</v>
      </c>
      <c r="L43" s="113"/>
      <c r="M43" s="129">
        <v>8.4986308435672397E-2</v>
      </c>
      <c r="N43" s="110"/>
      <c r="O43" s="111"/>
      <c r="P43" s="114"/>
      <c r="Q43" s="115"/>
      <c r="R43" s="116"/>
      <c r="S43" s="117">
        <v>25610.090900000003</v>
      </c>
      <c r="T43" s="118">
        <v>9.7130805261201741E-2</v>
      </c>
      <c r="U43" s="106"/>
      <c r="V43" s="81"/>
    </row>
    <row r="44" spans="1:30" ht="20.25" customHeight="1">
      <c r="A44" s="42"/>
      <c r="V44" s="82"/>
    </row>
    <row r="45" spans="1:30" s="15" customFormat="1">
      <c r="A45" s="132" t="s">
        <v>218</v>
      </c>
      <c r="B45" s="132"/>
      <c r="C45" s="132"/>
      <c r="D45" s="132"/>
      <c r="E45" s="132"/>
      <c r="F45" s="132"/>
      <c r="G45" s="132"/>
      <c r="H45" s="132"/>
      <c r="I45" s="132"/>
      <c r="J45" s="132"/>
      <c r="K45" s="132"/>
      <c r="L45" s="132"/>
      <c r="M45" s="132"/>
      <c r="V45" s="133"/>
      <c r="W45" s="134"/>
    </row>
    <row r="46" spans="1:30">
      <c r="A46" s="131"/>
      <c r="B46" s="131"/>
      <c r="C46" s="131"/>
      <c r="D46" s="131"/>
      <c r="E46" s="131"/>
      <c r="F46" s="131"/>
      <c r="G46" s="131"/>
      <c r="H46" s="131"/>
      <c r="I46" s="131"/>
      <c r="J46" s="131"/>
      <c r="K46" s="131"/>
      <c r="L46" s="131"/>
      <c r="M46" s="131"/>
      <c r="V46" s="82"/>
    </row>
  </sheetData>
  <sortState ref="A6:U41">
    <sortCondition ref="U6:U41"/>
    <sortCondition ref="E6:E41"/>
  </sortState>
  <mergeCells count="7">
    <mergeCell ref="A43:B43"/>
    <mergeCell ref="A3:U3"/>
    <mergeCell ref="S4:U4"/>
    <mergeCell ref="C4:I4"/>
    <mergeCell ref="A4:A5"/>
    <mergeCell ref="B4:B5"/>
    <mergeCell ref="J4:Q4"/>
  </mergeCells>
  <conditionalFormatting sqref="V6:V43">
    <cfRule type="containsText" dxfId="23" priority="13" operator="containsText" text="not significantly">
      <formula>NOT(ISERROR(SEARCH("not significantly",V6)))</formula>
    </cfRule>
    <cfRule type="containsText" dxfId="22" priority="14" operator="containsText" text="Higher">
      <formula>NOT(ISERROR(SEARCH("Higher",V6)))</formula>
    </cfRule>
    <cfRule type="containsText" dxfId="21" priority="15" operator="containsText" text="Lower">
      <formula>NOT(ISERROR(SEARCH("Lower",V6)))</formula>
    </cfRule>
  </conditionalFormatting>
  <conditionalFormatting sqref="V6:V43">
    <cfRule type="containsText" dxfId="20" priority="9" operator="containsText" text="Recorded lower than expected">
      <formula>NOT(ISERROR(SEARCH("Recorded lower than expected",V6)))</formula>
    </cfRule>
  </conditionalFormatting>
  <conditionalFormatting sqref="W5:W42">
    <cfRule type="containsText" dxfId="19" priority="5" operator="containsText" text="Recorded lower than expected">
      <formula>NOT(ISERROR(SEARCH("Recorded lower than expected",W5)))</formula>
    </cfRule>
  </conditionalFormatting>
  <conditionalFormatting sqref="W5:W42">
    <cfRule type="containsText" dxfId="18" priority="6" operator="containsText" text="not significantly">
      <formula>NOT(ISERROR(SEARCH("not significantly",W5)))</formula>
    </cfRule>
    <cfRule type="containsText" dxfId="17" priority="7" operator="containsText" text="Higher">
      <formula>NOT(ISERROR(SEARCH("Higher",W5)))</formula>
    </cfRule>
    <cfRule type="containsText" dxfId="16" priority="8" operator="containsText" text="Lower">
      <formula>NOT(ISERROR(SEARCH("Lower",W5)))</formula>
    </cfRule>
  </conditionalFormatting>
  <conditionalFormatting sqref="U6:U42">
    <cfRule type="containsText" dxfId="15" priority="1" operator="containsText" text="Recorded lower than expected">
      <formula>NOT(ISERROR(SEARCH("Recorded lower than expected",U6)))</formula>
    </cfRule>
  </conditionalFormatting>
  <conditionalFormatting sqref="U6:U42">
    <cfRule type="containsText" dxfId="14" priority="2" operator="containsText" text="not significantly">
      <formula>NOT(ISERROR(SEARCH("not significantly",U6)))</formula>
    </cfRule>
    <cfRule type="containsText" dxfId="13" priority="3" operator="containsText" text="Higher">
      <formula>NOT(ISERROR(SEARCH("Higher",U6)))</formula>
    </cfRule>
    <cfRule type="containsText" dxfId="12" priority="4"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D45"/>
  <sheetViews>
    <sheetView view="pageBreakPreview" zoomScale="55" zoomScaleNormal="60" zoomScaleSheetLayoutView="55" workbookViewId="0"/>
  </sheetViews>
  <sheetFormatPr defaultRowHeight="15"/>
  <cols>
    <col min="1" max="1" width="13.7109375" customWidth="1"/>
    <col min="2" max="2" width="39.7109375" customWidth="1"/>
    <col min="3" max="3" width="14.28515625" customWidth="1"/>
    <col min="4" max="4" width="13.85546875" customWidth="1"/>
    <col min="5" max="5" width="16.140625" customWidth="1"/>
    <col min="6" max="6" width="10.42578125" customWidth="1"/>
    <col min="7" max="7" width="14.5703125" customWidth="1"/>
    <col min="8" max="9" width="14.5703125" hidden="1" customWidth="1"/>
    <col min="10" max="10" width="14.5703125" customWidth="1"/>
    <col min="11" max="11" width="13.42578125" customWidth="1"/>
    <col min="12" max="12" width="17.28515625" customWidth="1"/>
    <col min="13" max="13" width="16.5703125" customWidth="1"/>
    <col min="14" max="15" width="11.140625" customWidth="1"/>
    <col min="16" max="16" width="10.7109375" hidden="1" customWidth="1"/>
    <col min="17" max="17" width="12.140625" hidden="1" customWidth="1"/>
    <col min="18" max="18" width="29" hidden="1" customWidth="1"/>
    <col min="19" max="19" width="18.42578125" customWidth="1"/>
    <col min="20" max="20" width="19.85546875" customWidth="1"/>
    <col min="21" max="21" width="59.42578125" customWidth="1"/>
    <col min="22" max="23" width="17.7109375" customWidth="1"/>
    <col min="24" max="24" width="17.28515625" customWidth="1"/>
  </cols>
  <sheetData>
    <row r="1" spans="1:30" ht="25.5" customHeight="1">
      <c r="A1" s="41" t="s">
        <v>217</v>
      </c>
    </row>
    <row r="2" spans="1:30" ht="15.75" thickBot="1"/>
    <row r="3" spans="1:30" ht="30.75" customHeight="1" thickBot="1">
      <c r="A3" s="148" t="s">
        <v>166</v>
      </c>
      <c r="B3" s="149"/>
      <c r="C3" s="149"/>
      <c r="D3" s="149"/>
      <c r="E3" s="149"/>
      <c r="F3" s="149"/>
      <c r="G3" s="149"/>
      <c r="H3" s="149"/>
      <c r="I3" s="149"/>
      <c r="J3" s="149"/>
      <c r="K3" s="149"/>
      <c r="L3" s="149"/>
      <c r="M3" s="149"/>
      <c r="N3" s="149"/>
      <c r="O3" s="149"/>
      <c r="P3" s="149"/>
      <c r="Q3" s="149"/>
      <c r="R3" s="149"/>
      <c r="S3" s="149"/>
      <c r="T3" s="149"/>
      <c r="U3" s="150"/>
      <c r="V3" s="77"/>
      <c r="W3" s="77"/>
    </row>
    <row r="4" spans="1:30" ht="30.75" customHeight="1" thickBot="1">
      <c r="A4" s="156" t="s">
        <v>76</v>
      </c>
      <c r="B4" s="158" t="s">
        <v>77</v>
      </c>
      <c r="C4" s="151" t="s">
        <v>104</v>
      </c>
      <c r="D4" s="152"/>
      <c r="E4" s="152"/>
      <c r="F4" s="152"/>
      <c r="G4" s="152"/>
      <c r="H4" s="154"/>
      <c r="I4" s="155"/>
      <c r="J4" s="151" t="s">
        <v>105</v>
      </c>
      <c r="K4" s="152"/>
      <c r="L4" s="152"/>
      <c r="M4" s="152"/>
      <c r="N4" s="152"/>
      <c r="O4" s="152"/>
      <c r="P4" s="154"/>
      <c r="Q4" s="154"/>
      <c r="R4" s="74"/>
      <c r="S4" s="151" t="s">
        <v>124</v>
      </c>
      <c r="T4" s="152"/>
      <c r="U4" s="153"/>
      <c r="V4" s="78"/>
      <c r="W4" s="78"/>
    </row>
    <row r="5" spans="1:30" ht="69.75" customHeight="1" thickBot="1">
      <c r="A5" s="157"/>
      <c r="B5" s="159"/>
      <c r="C5" s="83" t="s">
        <v>163</v>
      </c>
      <c r="D5" s="84" t="s">
        <v>97</v>
      </c>
      <c r="E5" s="85" t="s">
        <v>111</v>
      </c>
      <c r="F5" s="84" t="s">
        <v>112</v>
      </c>
      <c r="G5" s="86" t="s">
        <v>113</v>
      </c>
      <c r="H5" s="43" t="s">
        <v>78</v>
      </c>
      <c r="I5" s="43" t="s">
        <v>79</v>
      </c>
      <c r="J5" s="83" t="s">
        <v>163</v>
      </c>
      <c r="K5" s="84" t="s">
        <v>97</v>
      </c>
      <c r="L5" s="85" t="s">
        <v>167</v>
      </c>
      <c r="M5" s="84" t="s">
        <v>81</v>
      </c>
      <c r="N5" s="84" t="s">
        <v>82</v>
      </c>
      <c r="O5" s="86" t="s">
        <v>83</v>
      </c>
      <c r="P5" s="45" t="s">
        <v>78</v>
      </c>
      <c r="Q5" s="43" t="s">
        <v>79</v>
      </c>
      <c r="R5" s="44" t="s">
        <v>162</v>
      </c>
      <c r="S5" s="83" t="s">
        <v>114</v>
      </c>
      <c r="T5" s="86" t="s">
        <v>115</v>
      </c>
      <c r="U5" s="46" t="s">
        <v>98</v>
      </c>
      <c r="V5" s="79"/>
      <c r="W5" s="80"/>
    </row>
    <row r="6" spans="1:30" ht="18">
      <c r="A6" s="87" t="s">
        <v>140</v>
      </c>
      <c r="B6" s="88" t="s">
        <v>174</v>
      </c>
      <c r="C6" s="89">
        <v>1286.0212264684601</v>
      </c>
      <c r="D6" s="90">
        <v>16810.734986515818</v>
      </c>
      <c r="E6" s="91">
        <v>7.6499999999999999E-2</v>
      </c>
      <c r="F6" s="92">
        <v>7.2578102686143633E-2</v>
      </c>
      <c r="G6" s="93">
        <v>8.0612842277944588E-2</v>
      </c>
      <c r="H6" s="94">
        <v>3.9218973138563651E-3</v>
      </c>
      <c r="I6" s="94">
        <v>4.1128422779445895E-3</v>
      </c>
      <c r="J6" s="89">
        <v>160</v>
      </c>
      <c r="K6" s="90">
        <v>16810.734986515818</v>
      </c>
      <c r="L6" s="95">
        <v>0.21309941207162128</v>
      </c>
      <c r="M6" s="92">
        <v>9.5177278166801611E-3</v>
      </c>
      <c r="N6" s="92">
        <v>8.1579541464565954E-3</v>
      </c>
      <c r="O6" s="96">
        <v>1.1112086923981284E-2</v>
      </c>
      <c r="P6" s="97">
        <v>1.3597736702235658E-3</v>
      </c>
      <c r="Q6" s="98">
        <v>1.5943591073011229E-3</v>
      </c>
      <c r="R6" s="99">
        <v>9.8636438929761358E-2</v>
      </c>
      <c r="S6" s="100">
        <v>1126.0212264684601</v>
      </c>
      <c r="T6" s="101">
        <v>6.6982272183319841E-2</v>
      </c>
      <c r="U6" s="102" t="s">
        <v>219</v>
      </c>
      <c r="V6" s="81"/>
      <c r="W6" s="80"/>
      <c r="X6" s="75"/>
      <c r="Z6" s="76"/>
      <c r="AA6" s="73"/>
      <c r="AB6" s="73">
        <f>(VLOOKUP(A6,[7]Practices!$A$3066:$G$3140,7,FALSE))/100</f>
        <v>7.6499999999999999E-2</v>
      </c>
      <c r="AC6" t="b">
        <f>E6='[8]Data - 16+'!E6</f>
        <v>1</v>
      </c>
      <c r="AD6" t="b">
        <f>C6='[8]Data - 16+'!C6</f>
        <v>0</v>
      </c>
    </row>
    <row r="7" spans="1:30" ht="18">
      <c r="A7" s="127" t="s">
        <v>212</v>
      </c>
      <c r="B7" s="88" t="s">
        <v>209</v>
      </c>
      <c r="C7" s="89">
        <v>955.28841611479027</v>
      </c>
      <c r="D7" s="90">
        <v>11372.481144223693</v>
      </c>
      <c r="E7" s="91">
        <v>8.4000000000000005E-2</v>
      </c>
      <c r="F7" s="92">
        <v>7.9041302679236314E-2</v>
      </c>
      <c r="G7" s="93">
        <v>8.9217352576929809E-2</v>
      </c>
      <c r="H7" s="94">
        <v>4.9586973207636914E-3</v>
      </c>
      <c r="I7" s="94">
        <v>5.217352576929804E-3</v>
      </c>
      <c r="J7" s="89">
        <v>64</v>
      </c>
      <c r="K7" s="90">
        <v>11372.481144223693</v>
      </c>
      <c r="L7" s="95">
        <v>0.21309941207162128</v>
      </c>
      <c r="M7" s="103">
        <v>5.6276197945165961E-3</v>
      </c>
      <c r="N7" s="92">
        <v>4.409831548419672E-3</v>
      </c>
      <c r="O7" s="96">
        <v>7.1863448417670527E-3</v>
      </c>
      <c r="P7" s="97">
        <v>1.2177882460969241E-3</v>
      </c>
      <c r="Q7" s="98">
        <v>1.5587250472504565E-3</v>
      </c>
      <c r="R7" s="99">
        <v>9.8636438929761358E-2</v>
      </c>
      <c r="S7" s="100">
        <v>891.28841611479027</v>
      </c>
      <c r="T7" s="101">
        <v>7.8372380205483413E-2</v>
      </c>
      <c r="U7" s="102" t="s">
        <v>219</v>
      </c>
      <c r="V7" s="81"/>
      <c r="W7" s="80"/>
      <c r="X7" s="75"/>
      <c r="Z7" s="76"/>
      <c r="AA7" s="73"/>
      <c r="AB7" s="73">
        <f>(VLOOKUP(A7,[7]Practices!$A$3066:$G$3140,7,FALSE))/100</f>
        <v>8.4000000000000005E-2</v>
      </c>
      <c r="AC7" t="b">
        <f>E7='[8]Data - 16+'!E7</f>
        <v>1</v>
      </c>
      <c r="AD7" t="b">
        <f>C7='[8]Data - 16+'!C7</f>
        <v>0</v>
      </c>
    </row>
    <row r="8" spans="1:30" ht="18">
      <c r="A8" s="87" t="s">
        <v>128</v>
      </c>
      <c r="B8" s="88" t="s">
        <v>175</v>
      </c>
      <c r="C8" s="89">
        <v>1051.5180744884037</v>
      </c>
      <c r="D8" s="90">
        <v>9901.3001364256488</v>
      </c>
      <c r="E8" s="91">
        <v>0.10619999999999999</v>
      </c>
      <c r="F8" s="92">
        <v>0.10028343769249054</v>
      </c>
      <c r="G8" s="93">
        <v>0.11247528844697208</v>
      </c>
      <c r="H8" s="94">
        <v>5.9165623075094487E-3</v>
      </c>
      <c r="I8" s="94">
        <v>6.2752884469720882E-3</v>
      </c>
      <c r="J8" s="89">
        <v>241</v>
      </c>
      <c r="K8" s="90">
        <v>9901.3001364256488</v>
      </c>
      <c r="L8" s="95">
        <v>0.21309941207162128</v>
      </c>
      <c r="M8" s="103">
        <v>2.4340237815172479E-2</v>
      </c>
      <c r="N8" s="92">
        <v>2.1484313988504439E-2</v>
      </c>
      <c r="O8" s="96">
        <v>2.7615132005582535E-2</v>
      </c>
      <c r="P8" s="97">
        <v>2.8559238266680394E-3</v>
      </c>
      <c r="Q8" s="98">
        <v>3.2748941904100562E-3</v>
      </c>
      <c r="R8" s="99">
        <v>9.8636438929761358E-2</v>
      </c>
      <c r="S8" s="100">
        <v>810.51807448840373</v>
      </c>
      <c r="T8" s="101">
        <v>8.1859762184827503E-2</v>
      </c>
      <c r="U8" s="102" t="s">
        <v>219</v>
      </c>
      <c r="V8" s="81"/>
      <c r="W8" s="80"/>
      <c r="X8" s="75"/>
      <c r="Z8" s="76"/>
      <c r="AA8" s="73"/>
      <c r="AB8" s="73">
        <f>(VLOOKUP(A8,[7]Practices!$A$3066:$G$3140,7,FALSE))/100</f>
        <v>0.10619999999999999</v>
      </c>
      <c r="AC8" t="b">
        <f>E8='[8]Data - 16+'!E8</f>
        <v>1</v>
      </c>
      <c r="AD8" t="b">
        <f>C8='[8]Data - 16+'!C8</f>
        <v>0</v>
      </c>
    </row>
    <row r="9" spans="1:30" ht="18">
      <c r="A9" s="87" t="s">
        <v>148</v>
      </c>
      <c r="B9" s="88" t="s">
        <v>176</v>
      </c>
      <c r="C9" s="89">
        <v>1481.7605581395349</v>
      </c>
      <c r="D9" s="90">
        <v>10847.441860465116</v>
      </c>
      <c r="E9" s="91">
        <v>0.1366</v>
      </c>
      <c r="F9" s="92">
        <v>0.13026578381047996</v>
      </c>
      <c r="G9" s="93">
        <v>0.14321982640398218</v>
      </c>
      <c r="H9" s="94">
        <v>6.3342161895200422E-3</v>
      </c>
      <c r="I9" s="94">
        <v>6.6198264039821764E-3</v>
      </c>
      <c r="J9" s="89">
        <v>583</v>
      </c>
      <c r="K9" s="90">
        <v>10847.441860465116</v>
      </c>
      <c r="L9" s="95">
        <v>0.21309941207162128</v>
      </c>
      <c r="M9" s="103">
        <v>5.3745390618300318E-2</v>
      </c>
      <c r="N9" s="92">
        <v>4.9657340006967719E-2</v>
      </c>
      <c r="O9" s="96">
        <v>5.8290716697530685E-2</v>
      </c>
      <c r="P9" s="97">
        <v>4.0880506113325984E-3</v>
      </c>
      <c r="Q9" s="98">
        <v>4.5453260792303676E-3</v>
      </c>
      <c r="R9" s="99">
        <v>9.8636438929761358E-2</v>
      </c>
      <c r="S9" s="100">
        <v>898.76055813953485</v>
      </c>
      <c r="T9" s="101">
        <v>8.2854609381699681E-2</v>
      </c>
      <c r="U9" s="102" t="s">
        <v>219</v>
      </c>
      <c r="V9" s="81"/>
      <c r="W9" s="80"/>
      <c r="X9" s="75"/>
      <c r="Z9" s="76"/>
      <c r="AA9" s="73"/>
      <c r="AB9" s="73">
        <f>(VLOOKUP(A9,[7]Practices!$A$3066:$G$3140,7,FALSE))/100</f>
        <v>0.1366</v>
      </c>
      <c r="AC9" t="b">
        <f>E9='[8]Data - 16+'!E9</f>
        <v>1</v>
      </c>
      <c r="AD9" t="b">
        <f>C9='[8]Data - 16+'!C9</f>
        <v>0</v>
      </c>
    </row>
    <row r="10" spans="1:30" ht="18">
      <c r="A10" s="127" t="s">
        <v>211</v>
      </c>
      <c r="B10" s="88" t="s">
        <v>206</v>
      </c>
      <c r="C10" s="89">
        <v>398.22848450057404</v>
      </c>
      <c r="D10" s="90">
        <v>2243.5407577497131</v>
      </c>
      <c r="E10" s="91">
        <v>0.17749999999999999</v>
      </c>
      <c r="F10" s="92">
        <v>0.16224455758525436</v>
      </c>
      <c r="G10" s="93">
        <v>0.19371349307555327</v>
      </c>
      <c r="H10" s="94">
        <v>1.5255442414745635E-2</v>
      </c>
      <c r="I10" s="94">
        <v>1.6213493075553281E-2</v>
      </c>
      <c r="J10" s="89">
        <v>192</v>
      </c>
      <c r="K10" s="90">
        <v>2243.5407577497131</v>
      </c>
      <c r="L10" s="95">
        <v>0.21309941207162128</v>
      </c>
      <c r="M10" s="103">
        <v>8.557901136263614E-2</v>
      </c>
      <c r="N10" s="92">
        <v>7.4700158222629612E-2</v>
      </c>
      <c r="O10" s="96">
        <v>9.8577716201063675E-2</v>
      </c>
      <c r="P10" s="97">
        <v>1.0878853140006528E-2</v>
      </c>
      <c r="Q10" s="98">
        <v>1.2998704838427536E-2</v>
      </c>
      <c r="R10" s="99">
        <v>9.8636438929761358E-2</v>
      </c>
      <c r="S10" s="100">
        <v>206.22848450057404</v>
      </c>
      <c r="T10" s="101">
        <v>9.1920988637363837E-2</v>
      </c>
      <c r="U10" s="102" t="s">
        <v>219</v>
      </c>
      <c r="V10" s="81"/>
      <c r="W10" s="80"/>
      <c r="X10" s="75"/>
      <c r="Z10" s="76"/>
      <c r="AA10" s="73"/>
      <c r="AB10" s="73">
        <f>(VLOOKUP(A10,[7]Practices!$A$3066:$G$3140,7,FALSE))/100</f>
        <v>0.17749999999999999</v>
      </c>
      <c r="AC10" t="b">
        <f>E10='[8]Data - 16+'!E10</f>
        <v>1</v>
      </c>
      <c r="AD10" t="b">
        <f>C10='[8]Data - 16+'!C10</f>
        <v>0</v>
      </c>
    </row>
    <row r="11" spans="1:30" ht="18">
      <c r="A11" s="87" t="s">
        <v>151</v>
      </c>
      <c r="B11" s="88" t="s">
        <v>177</v>
      </c>
      <c r="C11" s="89">
        <v>242.47108149779737</v>
      </c>
      <c r="D11" s="90">
        <v>1340.359765051395</v>
      </c>
      <c r="E11" s="91">
        <v>0.18090000000000001</v>
      </c>
      <c r="F11" s="92">
        <v>0.16121370269422894</v>
      </c>
      <c r="G11" s="93">
        <v>0.20209764523770682</v>
      </c>
      <c r="H11" s="94">
        <v>1.9686297305771067E-2</v>
      </c>
      <c r="I11" s="94">
        <v>2.1197645237706814E-2</v>
      </c>
      <c r="J11" s="89">
        <v>114</v>
      </c>
      <c r="K11" s="90">
        <v>1340.359765051395</v>
      </c>
      <c r="L11" s="95">
        <v>0.21309941207162128</v>
      </c>
      <c r="M11" s="103">
        <v>8.5051792043033134E-2</v>
      </c>
      <c r="N11" s="92">
        <v>7.1277869047274275E-2</v>
      </c>
      <c r="O11" s="96">
        <v>0.10217318301910101</v>
      </c>
      <c r="P11" s="97">
        <v>1.3773922995758858E-2</v>
      </c>
      <c r="Q11" s="98">
        <v>1.712139097606788E-2</v>
      </c>
      <c r="R11" s="99">
        <v>9.8636438929761358E-2</v>
      </c>
      <c r="S11" s="100">
        <v>128.47108149779737</v>
      </c>
      <c r="T11" s="101">
        <v>9.5848207956966872E-2</v>
      </c>
      <c r="U11" s="102" t="s">
        <v>219</v>
      </c>
      <c r="V11" s="81"/>
      <c r="W11" s="80"/>
      <c r="X11" s="75"/>
      <c r="Z11" s="76"/>
      <c r="AA11" s="73"/>
      <c r="AB11" s="73">
        <f>(VLOOKUP(A11,[7]Practices!$A$3066:$G$3140,7,FALSE))/100</f>
        <v>0.18090000000000001</v>
      </c>
      <c r="AC11" t="b">
        <f>E11='[8]Data - 16+'!E11</f>
        <v>1</v>
      </c>
      <c r="AD11" t="b">
        <f>C11='[8]Data - 16+'!C11</f>
        <v>0</v>
      </c>
    </row>
    <row r="12" spans="1:30" ht="18">
      <c r="A12" s="87" t="s">
        <v>157</v>
      </c>
      <c r="B12" s="88" t="s">
        <v>181</v>
      </c>
      <c r="C12" s="89">
        <v>1855.8651206477732</v>
      </c>
      <c r="D12" s="90">
        <v>9527.0283400809712</v>
      </c>
      <c r="E12" s="91">
        <v>0.1948</v>
      </c>
      <c r="F12" s="92">
        <v>0.18697094299480221</v>
      </c>
      <c r="G12" s="93">
        <v>0.2028900525839144</v>
      </c>
      <c r="H12" s="94">
        <v>7.829057005197787E-3</v>
      </c>
      <c r="I12" s="94">
        <v>8.0900525839144033E-3</v>
      </c>
      <c r="J12" s="89">
        <v>695</v>
      </c>
      <c r="K12" s="90">
        <v>9527.0283400809712</v>
      </c>
      <c r="L12" s="95">
        <v>0.21309941207162128</v>
      </c>
      <c r="M12" s="103">
        <v>7.2950344555613347E-2</v>
      </c>
      <c r="N12" s="92">
        <v>6.7898712774717609E-2</v>
      </c>
      <c r="O12" s="96">
        <v>7.8581530164840083E-2</v>
      </c>
      <c r="P12" s="97">
        <v>5.0516317808957378E-3</v>
      </c>
      <c r="Q12" s="98">
        <v>5.6311856092267354E-3</v>
      </c>
      <c r="R12" s="99">
        <v>9.8636438929761358E-2</v>
      </c>
      <c r="S12" s="100">
        <v>1160.8651206477732</v>
      </c>
      <c r="T12" s="101">
        <v>0.12184965544438665</v>
      </c>
      <c r="U12" s="102" t="s">
        <v>219</v>
      </c>
      <c r="V12" s="81"/>
      <c r="W12" s="80"/>
      <c r="X12" s="75"/>
      <c r="Z12" s="76"/>
      <c r="AA12" s="73"/>
      <c r="AB12" s="73">
        <f>(VLOOKUP(A12,[7]Practices!$A$3066:$G$3140,7,FALSE))/100</f>
        <v>0.1948</v>
      </c>
      <c r="AC12" t="b">
        <f>E12='[8]Data - 16+'!E12</f>
        <v>1</v>
      </c>
      <c r="AD12" t="b">
        <f>C12='[8]Data - 16+'!C12</f>
        <v>0</v>
      </c>
    </row>
    <row r="13" spans="1:30" ht="18">
      <c r="A13" s="87" t="s">
        <v>149</v>
      </c>
      <c r="B13" s="88" t="s">
        <v>183</v>
      </c>
      <c r="C13" s="89">
        <v>3189.3454513274332</v>
      </c>
      <c r="D13" s="90">
        <v>14792.882427307206</v>
      </c>
      <c r="E13" s="91">
        <v>0.21559999999999999</v>
      </c>
      <c r="F13" s="92">
        <v>0.20904731579925512</v>
      </c>
      <c r="G13" s="93">
        <v>0.22227498794025782</v>
      </c>
      <c r="H13" s="94">
        <v>6.5526842007448682E-3</v>
      </c>
      <c r="I13" s="94">
        <v>6.6749879402578371E-3</v>
      </c>
      <c r="J13" s="89">
        <v>1693</v>
      </c>
      <c r="K13" s="90">
        <v>14792.882427307206</v>
      </c>
      <c r="L13" s="95">
        <v>0.21309941207162128</v>
      </c>
      <c r="M13" s="92">
        <v>0.11444693137523855</v>
      </c>
      <c r="N13" s="92">
        <v>0.10941655460073134</v>
      </c>
      <c r="O13" s="96">
        <v>0.12003150459480656</v>
      </c>
      <c r="P13" s="97">
        <v>5.0303767745072114E-3</v>
      </c>
      <c r="Q13" s="98">
        <v>5.584573219568012E-3</v>
      </c>
      <c r="R13" s="99">
        <v>9.8636438929761358E-2</v>
      </c>
      <c r="S13" s="100">
        <v>1496.3454513274332</v>
      </c>
      <c r="T13" s="101">
        <v>0.10115306862476144</v>
      </c>
      <c r="U13" s="102" t="s">
        <v>219</v>
      </c>
      <c r="V13" s="81"/>
      <c r="W13" s="80"/>
      <c r="X13" s="75"/>
      <c r="Z13" s="76"/>
      <c r="AA13" s="73"/>
      <c r="AB13" s="73">
        <f>(VLOOKUP(A13,[7]Practices!$A$3066:$G$3140,7,FALSE))/100</f>
        <v>0.21559999999999999</v>
      </c>
      <c r="AC13" t="b">
        <f>E13='[8]Data - 16+'!E13</f>
        <v>1</v>
      </c>
      <c r="AD13" t="b">
        <f>C13='[8]Data - 16+'!C13</f>
        <v>0</v>
      </c>
    </row>
    <row r="14" spans="1:30" ht="18">
      <c r="A14" s="87" t="s">
        <v>146</v>
      </c>
      <c r="B14" s="88" t="s">
        <v>179</v>
      </c>
      <c r="C14" s="89">
        <v>1880.4138448338367</v>
      </c>
      <c r="D14" s="90">
        <v>8649.5577039274922</v>
      </c>
      <c r="E14" s="91">
        <v>0.21739999999999998</v>
      </c>
      <c r="F14" s="92">
        <v>0.2088338546189582</v>
      </c>
      <c r="G14" s="93">
        <v>0.22615703901669718</v>
      </c>
      <c r="H14" s="94">
        <v>8.5661453810417787E-3</v>
      </c>
      <c r="I14" s="94">
        <v>8.7570390166971934E-3</v>
      </c>
      <c r="J14" s="89">
        <v>901</v>
      </c>
      <c r="K14" s="90">
        <v>8649.5577039274922</v>
      </c>
      <c r="L14" s="95">
        <v>0.21309941207162128</v>
      </c>
      <c r="M14" s="92">
        <v>0.10416717603847932</v>
      </c>
      <c r="N14" s="92">
        <v>9.7904236698441519E-2</v>
      </c>
      <c r="O14" s="96">
        <v>0.11119713495737749</v>
      </c>
      <c r="P14" s="97">
        <v>6.2629393400377986E-3</v>
      </c>
      <c r="Q14" s="98">
        <v>7.0299589188981687E-3</v>
      </c>
      <c r="R14" s="99">
        <v>9.8636438929761358E-2</v>
      </c>
      <c r="S14" s="100">
        <v>979.41384483383672</v>
      </c>
      <c r="T14" s="101">
        <v>0.11323282396152068</v>
      </c>
      <c r="U14" s="102" t="s">
        <v>219</v>
      </c>
      <c r="V14" s="81"/>
      <c r="W14" s="80"/>
      <c r="X14" s="75"/>
      <c r="Z14" s="76"/>
      <c r="AA14" s="73"/>
      <c r="AB14" s="73">
        <f>(VLOOKUP(A14,[7]Practices!$A$3066:$G$3140,7,FALSE))/100</f>
        <v>0.21739999999999998</v>
      </c>
      <c r="AC14" t="b">
        <f>E14='[8]Data - 16+'!E14</f>
        <v>1</v>
      </c>
      <c r="AD14" t="b">
        <f>C14='[8]Data - 16+'!C14</f>
        <v>0</v>
      </c>
    </row>
    <row r="15" spans="1:30" ht="18">
      <c r="A15" s="87" t="s">
        <v>142</v>
      </c>
      <c r="B15" s="88" t="s">
        <v>190</v>
      </c>
      <c r="C15" s="89">
        <v>1088.4941159568427</v>
      </c>
      <c r="D15" s="90">
        <v>4887.7149346961951</v>
      </c>
      <c r="E15" s="91">
        <v>0.22270000000000001</v>
      </c>
      <c r="F15" s="92">
        <v>0.21125626179039719</v>
      </c>
      <c r="G15" s="93">
        <v>0.23446281167658548</v>
      </c>
      <c r="H15" s="94">
        <v>1.1443738209602816E-2</v>
      </c>
      <c r="I15" s="94">
        <v>1.1762811676585466E-2</v>
      </c>
      <c r="J15" s="89">
        <v>455</v>
      </c>
      <c r="K15" s="90">
        <v>4887.7149346961951</v>
      </c>
      <c r="L15" s="95">
        <v>0.21309941207162128</v>
      </c>
      <c r="M15" s="103">
        <v>9.3090535368606023E-2</v>
      </c>
      <c r="N15" s="92">
        <v>8.5261294651993655E-2</v>
      </c>
      <c r="O15" s="96">
        <v>0.10205033870112408</v>
      </c>
      <c r="P15" s="97">
        <v>7.8292407166123679E-3</v>
      </c>
      <c r="Q15" s="98">
        <v>8.9598033325180571E-3</v>
      </c>
      <c r="R15" s="99">
        <v>9.8636438929761358E-2</v>
      </c>
      <c r="S15" s="100">
        <v>633.49411595684273</v>
      </c>
      <c r="T15" s="101">
        <v>0.129609464631394</v>
      </c>
      <c r="U15" s="102" t="s">
        <v>219</v>
      </c>
      <c r="V15" s="81"/>
      <c r="W15" s="80"/>
      <c r="X15" s="75"/>
      <c r="Z15" s="76"/>
      <c r="AA15" s="73"/>
      <c r="AB15" s="73">
        <f>(VLOOKUP(A15,[7]Practices!$A$3066:$G$3140,7,FALSE))/100</f>
        <v>0.22270000000000001</v>
      </c>
      <c r="AC15" t="b">
        <f>E15='[8]Data - 16+'!E15</f>
        <v>1</v>
      </c>
      <c r="AD15" t="b">
        <f>C15='[8]Data - 16+'!C15</f>
        <v>0</v>
      </c>
    </row>
    <row r="16" spans="1:30" ht="18">
      <c r="A16" s="87" t="s">
        <v>141</v>
      </c>
      <c r="B16" s="88" t="s">
        <v>192</v>
      </c>
      <c r="C16" s="89">
        <v>862.84743873704042</v>
      </c>
      <c r="D16" s="90">
        <v>3794.4038642789819</v>
      </c>
      <c r="E16" s="91">
        <v>0.22739999999999999</v>
      </c>
      <c r="F16" s="92">
        <v>0.2143428807413395</v>
      </c>
      <c r="G16" s="93">
        <v>0.24107494352913306</v>
      </c>
      <c r="H16" s="94">
        <v>1.3057119258660488E-2</v>
      </c>
      <c r="I16" s="94">
        <v>1.3674943529133066E-2</v>
      </c>
      <c r="J16" s="89">
        <v>475</v>
      </c>
      <c r="K16" s="90">
        <v>3794.4038642789819</v>
      </c>
      <c r="L16" s="95">
        <v>0.21309941207162128</v>
      </c>
      <c r="M16" s="103">
        <v>0.12518435490531532</v>
      </c>
      <c r="N16" s="92">
        <v>0.11503239077195473</v>
      </c>
      <c r="O16" s="96">
        <v>0.13696515620289215</v>
      </c>
      <c r="P16" s="97">
        <v>1.0151964133360586E-2</v>
      </c>
      <c r="Q16" s="98">
        <v>1.1780801297576832E-2</v>
      </c>
      <c r="R16" s="99">
        <v>9.8636438929761358E-2</v>
      </c>
      <c r="S16" s="100">
        <v>387.84743873704042</v>
      </c>
      <c r="T16" s="101">
        <v>0.10221564509468466</v>
      </c>
      <c r="U16" s="102" t="s">
        <v>219</v>
      </c>
      <c r="V16" s="81"/>
      <c r="W16" s="80"/>
      <c r="X16" s="75"/>
      <c r="Z16" s="76"/>
      <c r="AA16" s="73"/>
      <c r="AB16" s="73">
        <f>(VLOOKUP(A16,[7]Practices!$A$3066:$G$3140,7,FALSE))/100</f>
        <v>0.22739999999999999</v>
      </c>
      <c r="AC16" t="b">
        <f>E16='[8]Data - 16+'!E16</f>
        <v>0</v>
      </c>
      <c r="AD16" t="b">
        <f>C16='[8]Data - 16+'!C16</f>
        <v>0</v>
      </c>
    </row>
    <row r="17" spans="1:30" ht="18">
      <c r="A17" s="87" t="s">
        <v>159</v>
      </c>
      <c r="B17" s="88" t="s">
        <v>182</v>
      </c>
      <c r="C17" s="89">
        <v>378.19183466453671</v>
      </c>
      <c r="D17" s="90">
        <v>1599.1198083067093</v>
      </c>
      <c r="E17" s="91">
        <v>0.23649999999999999</v>
      </c>
      <c r="F17" s="92">
        <v>0.21631981362038444</v>
      </c>
      <c r="G17" s="93">
        <v>0.25783885275617807</v>
      </c>
      <c r="H17" s="94">
        <v>2.018018637961555E-2</v>
      </c>
      <c r="I17" s="94">
        <v>2.1338852756178084E-2</v>
      </c>
      <c r="J17" s="89">
        <v>204</v>
      </c>
      <c r="K17" s="90">
        <v>1599.1198083067093</v>
      </c>
      <c r="L17" s="95">
        <v>0.21309941207162128</v>
      </c>
      <c r="M17" s="103">
        <v>0.12757017888235242</v>
      </c>
      <c r="N17" s="92">
        <v>0.1121068155976299</v>
      </c>
      <c r="O17" s="96">
        <v>0.14632877036102918</v>
      </c>
      <c r="P17" s="97">
        <v>1.5463363284722517E-2</v>
      </c>
      <c r="Q17" s="98">
        <v>1.8758591478676756E-2</v>
      </c>
      <c r="R17" s="99">
        <v>9.8636438929761358E-2</v>
      </c>
      <c r="S17" s="100">
        <v>174.19183466453671</v>
      </c>
      <c r="T17" s="101">
        <v>0.10892982111764757</v>
      </c>
      <c r="U17" s="102" t="s">
        <v>219</v>
      </c>
      <c r="V17" s="81"/>
      <c r="W17" s="80"/>
      <c r="X17" s="75"/>
      <c r="Z17" s="76"/>
      <c r="AA17" s="73"/>
      <c r="AB17" s="73">
        <f>(VLOOKUP(A17,[7]Practices!$A$3066:$G$3140,7,FALSE))/100</f>
        <v>0.23649999999999999</v>
      </c>
      <c r="AC17" t="b">
        <f>E17='[8]Data - 16+'!E17</f>
        <v>0</v>
      </c>
      <c r="AD17" t="b">
        <f>C17='[8]Data - 16+'!C17</f>
        <v>0</v>
      </c>
    </row>
    <row r="18" spans="1:30" ht="18">
      <c r="A18" s="87" t="s">
        <v>136</v>
      </c>
      <c r="B18" s="88" t="s">
        <v>185</v>
      </c>
      <c r="C18" s="89">
        <v>3920.549315427148</v>
      </c>
      <c r="D18" s="90">
        <v>16556.373798256536</v>
      </c>
      <c r="E18" s="91">
        <v>0.23680000000000001</v>
      </c>
      <c r="F18" s="92">
        <v>0.23038598470345345</v>
      </c>
      <c r="G18" s="93">
        <v>0.2433690660077959</v>
      </c>
      <c r="H18" s="94">
        <v>6.4140152965465602E-3</v>
      </c>
      <c r="I18" s="94">
        <v>6.5690660077958873E-3</v>
      </c>
      <c r="J18" s="89">
        <v>1908</v>
      </c>
      <c r="K18" s="90">
        <v>16556.373798256536</v>
      </c>
      <c r="L18" s="95">
        <v>0.21309941207162128</v>
      </c>
      <c r="M18" s="103">
        <v>0.11524262638965795</v>
      </c>
      <c r="N18" s="92">
        <v>0.11046772896382738</v>
      </c>
      <c r="O18" s="96">
        <v>0.1205323392359829</v>
      </c>
      <c r="P18" s="97">
        <v>4.7748974258305654E-3</v>
      </c>
      <c r="Q18" s="98">
        <v>5.2897128463249565E-3</v>
      </c>
      <c r="R18" s="99">
        <v>9.8636438929761358E-2</v>
      </c>
      <c r="S18" s="100">
        <v>2012.549315427148</v>
      </c>
      <c r="T18" s="101">
        <v>0.12155737361034208</v>
      </c>
      <c r="U18" s="102" t="s">
        <v>219</v>
      </c>
      <c r="V18" s="81"/>
      <c r="W18" s="80"/>
      <c r="X18" s="75"/>
      <c r="Z18" s="76"/>
      <c r="AA18" s="73"/>
      <c r="AB18" s="73">
        <f>(VLOOKUP(A18,[7]Practices!$A$3066:$G$3140,7,FALSE))/100</f>
        <v>0.23680000000000001</v>
      </c>
      <c r="AC18" t="b">
        <f>E18='[8]Data - 16+'!E18</f>
        <v>0</v>
      </c>
      <c r="AD18" t="b">
        <f>C18='[8]Data - 16+'!C18</f>
        <v>0</v>
      </c>
    </row>
    <row r="19" spans="1:30" ht="18">
      <c r="A19" s="87" t="s">
        <v>158</v>
      </c>
      <c r="B19" s="88" t="s">
        <v>178</v>
      </c>
      <c r="C19" s="89">
        <v>393.25849694274598</v>
      </c>
      <c r="D19" s="90">
        <v>1636.5314063368537</v>
      </c>
      <c r="E19" s="91">
        <v>0.24030000000000001</v>
      </c>
      <c r="F19" s="92">
        <v>0.22022283670472848</v>
      </c>
      <c r="G19" s="93">
        <v>0.26135755780592557</v>
      </c>
      <c r="H19" s="94">
        <v>2.0077163295271538E-2</v>
      </c>
      <c r="I19" s="94">
        <v>2.1057557805925553E-2</v>
      </c>
      <c r="J19" s="89">
        <v>150</v>
      </c>
      <c r="K19" s="90">
        <v>1636.5314063368537</v>
      </c>
      <c r="L19" s="95">
        <v>0.21309941207162128</v>
      </c>
      <c r="M19" s="103">
        <v>9.1657269404779695E-2</v>
      </c>
      <c r="N19" s="92">
        <v>7.8617622743161891E-2</v>
      </c>
      <c r="O19" s="96">
        <v>0.10755501875216943</v>
      </c>
      <c r="P19" s="97">
        <v>1.3039646661617804E-2</v>
      </c>
      <c r="Q19" s="98">
        <v>1.5897749347389731E-2</v>
      </c>
      <c r="R19" s="99">
        <v>9.8636438929761358E-2</v>
      </c>
      <c r="S19" s="100">
        <v>243.25849694274598</v>
      </c>
      <c r="T19" s="101">
        <v>0.14864273059522032</v>
      </c>
      <c r="U19" s="102" t="s">
        <v>219</v>
      </c>
      <c r="V19" s="81"/>
      <c r="W19" s="80"/>
      <c r="X19" s="75"/>
      <c r="Z19" s="76"/>
      <c r="AA19" s="73"/>
      <c r="AB19" s="73">
        <f>(VLOOKUP(A19,[7]Practices!$A$3066:$G$3140,7,FALSE))/100</f>
        <v>0.24030000000000001</v>
      </c>
      <c r="AC19" t="b">
        <f>E19='[8]Data - 16+'!E19</f>
        <v>0</v>
      </c>
      <c r="AD19" t="b">
        <f>C19='[8]Data - 16+'!C19</f>
        <v>0</v>
      </c>
    </row>
    <row r="20" spans="1:30" ht="18">
      <c r="A20" s="87" t="s">
        <v>139</v>
      </c>
      <c r="B20" s="88" t="s">
        <v>204</v>
      </c>
      <c r="C20" s="89">
        <v>834.12135951107723</v>
      </c>
      <c r="D20" s="90">
        <v>3442.5148968678382</v>
      </c>
      <c r="E20" s="91">
        <v>0.24230000000000002</v>
      </c>
      <c r="F20" s="92">
        <v>0.22827917925697253</v>
      </c>
      <c r="G20" s="93">
        <v>0.25682355887651043</v>
      </c>
      <c r="H20" s="94">
        <v>1.402082074302749E-2</v>
      </c>
      <c r="I20" s="94">
        <v>1.4523558876510412E-2</v>
      </c>
      <c r="J20" s="89">
        <v>331</v>
      </c>
      <c r="K20" s="90">
        <v>3442.5148968678382</v>
      </c>
      <c r="L20" s="95">
        <v>0.21309941207162128</v>
      </c>
      <c r="M20" s="103">
        <v>9.6150636937303996E-2</v>
      </c>
      <c r="N20" s="92">
        <v>8.6748297985455122E-2</v>
      </c>
      <c r="O20" s="96">
        <v>0.10708733879416998</v>
      </c>
      <c r="P20" s="97">
        <v>9.4023389518488737E-3</v>
      </c>
      <c r="Q20" s="98">
        <v>1.0936701856865988E-2</v>
      </c>
      <c r="R20" s="99">
        <v>9.8636438929761358E-2</v>
      </c>
      <c r="S20" s="100">
        <v>503.12135951107723</v>
      </c>
      <c r="T20" s="101">
        <v>0.14614936306269602</v>
      </c>
      <c r="U20" s="102" t="s">
        <v>219</v>
      </c>
      <c r="V20" s="81"/>
      <c r="W20" s="80"/>
      <c r="X20" s="75"/>
      <c r="Z20" s="76"/>
      <c r="AA20" s="73"/>
      <c r="AB20" s="73">
        <f>(VLOOKUP(A20,[7]Practices!$A$3066:$G$3140,7,FALSE))/100</f>
        <v>0.24230000000000002</v>
      </c>
      <c r="AC20" t="b">
        <f>E20='[8]Data - 16+'!E20</f>
        <v>0</v>
      </c>
      <c r="AD20" t="b">
        <f>C20='[8]Data - 16+'!C20</f>
        <v>0</v>
      </c>
    </row>
    <row r="21" spans="1:30" ht="18">
      <c r="A21" s="87" t="s">
        <v>133</v>
      </c>
      <c r="B21" s="88" t="s">
        <v>198</v>
      </c>
      <c r="C21" s="89">
        <v>2006.0306013624527</v>
      </c>
      <c r="D21" s="90">
        <v>8265.4742536565827</v>
      </c>
      <c r="E21" s="91">
        <v>0.2427</v>
      </c>
      <c r="F21" s="92">
        <v>0.23357853704946879</v>
      </c>
      <c r="G21" s="93">
        <v>0.25207114032283845</v>
      </c>
      <c r="H21" s="94">
        <v>9.1214629505312061E-3</v>
      </c>
      <c r="I21" s="94">
        <v>9.3711403228384504E-3</v>
      </c>
      <c r="J21" s="89">
        <v>1265</v>
      </c>
      <c r="K21" s="90">
        <v>8265.4742536565827</v>
      </c>
      <c r="L21" s="95">
        <v>0.21309941207162128</v>
      </c>
      <c r="M21" s="103">
        <v>0.15304626947937969</v>
      </c>
      <c r="N21" s="92">
        <v>0.1454458996612901</v>
      </c>
      <c r="O21" s="96">
        <v>0.16171848049033444</v>
      </c>
      <c r="P21" s="97">
        <v>7.6003698180895918E-3</v>
      </c>
      <c r="Q21" s="98">
        <v>8.6722110109547501E-3</v>
      </c>
      <c r="R21" s="99">
        <v>9.8636438929761358E-2</v>
      </c>
      <c r="S21" s="100">
        <v>741.03060136245267</v>
      </c>
      <c r="T21" s="101">
        <v>8.9653730520620326E-2</v>
      </c>
      <c r="U21" s="102" t="s">
        <v>219</v>
      </c>
      <c r="V21" s="81"/>
      <c r="W21" s="80"/>
      <c r="X21" s="75"/>
      <c r="Z21" s="76"/>
      <c r="AA21" s="73"/>
      <c r="AB21" s="73">
        <f>(VLOOKUP(A21,[7]Practices!$A$3066:$G$3140,7,FALSE))/100</f>
        <v>0.2427</v>
      </c>
      <c r="AC21" t="b">
        <f>E21='[8]Data - 16+'!E21</f>
        <v>0</v>
      </c>
      <c r="AD21" t="b">
        <f>C21='[8]Data - 16+'!C21</f>
        <v>0</v>
      </c>
    </row>
    <row r="22" spans="1:30" ht="18">
      <c r="A22" s="87" t="s">
        <v>153</v>
      </c>
      <c r="B22" s="88" t="s">
        <v>188</v>
      </c>
      <c r="C22" s="89">
        <v>1976.7646743402042</v>
      </c>
      <c r="D22" s="90">
        <v>8091.545944904643</v>
      </c>
      <c r="E22" s="91">
        <v>0.24429999999999999</v>
      </c>
      <c r="F22" s="92">
        <v>0.23506076780282387</v>
      </c>
      <c r="G22" s="93">
        <v>0.2537971997066521</v>
      </c>
      <c r="H22" s="94">
        <v>9.2392321971761227E-3</v>
      </c>
      <c r="I22" s="94">
        <v>9.4971997066521097E-3</v>
      </c>
      <c r="J22" s="89">
        <v>1108</v>
      </c>
      <c r="K22" s="90">
        <v>8091.545944904643</v>
      </c>
      <c r="L22" s="95">
        <v>0.21309941207162128</v>
      </c>
      <c r="M22" s="103">
        <v>0.13693304191119657</v>
      </c>
      <c r="N22" s="92">
        <v>0.12961465809830075</v>
      </c>
      <c r="O22" s="96">
        <v>0.14523953757102587</v>
      </c>
      <c r="P22" s="97">
        <v>7.3183838128958179E-3</v>
      </c>
      <c r="Q22" s="98">
        <v>8.3064956598292994E-3</v>
      </c>
      <c r="R22" s="99">
        <v>9.8636438929761358E-2</v>
      </c>
      <c r="S22" s="100">
        <v>868.76467434020424</v>
      </c>
      <c r="T22" s="101">
        <v>0.10736695808880344</v>
      </c>
      <c r="U22" s="102" t="s">
        <v>219</v>
      </c>
      <c r="V22" s="81"/>
      <c r="W22" s="80"/>
      <c r="X22" s="75"/>
      <c r="Z22" s="76"/>
      <c r="AA22" s="73"/>
      <c r="AB22" s="73">
        <f>(VLOOKUP(A22,[7]Practices!$A$3066:$G$3140,7,FALSE))/100</f>
        <v>0.24429999999999999</v>
      </c>
      <c r="AC22" t="b">
        <f>E22='[8]Data - 16+'!E22</f>
        <v>0</v>
      </c>
      <c r="AD22" t="b">
        <f>C22='[8]Data - 16+'!C22</f>
        <v>0</v>
      </c>
    </row>
    <row r="23" spans="1:30" ht="18">
      <c r="A23" s="87" t="s">
        <v>135</v>
      </c>
      <c r="B23" s="88" t="s">
        <v>186</v>
      </c>
      <c r="C23" s="89">
        <v>2941.1918046289134</v>
      </c>
      <c r="D23" s="90">
        <v>11893.213928948295</v>
      </c>
      <c r="E23" s="91">
        <v>0.24729999999999999</v>
      </c>
      <c r="F23" s="92">
        <v>0.23962849412833004</v>
      </c>
      <c r="G23" s="93">
        <v>0.25512296820492547</v>
      </c>
      <c r="H23" s="94">
        <v>7.6715058716699536E-3</v>
      </c>
      <c r="I23" s="94">
        <v>7.822968204925479E-3</v>
      </c>
      <c r="J23" s="89">
        <v>1160</v>
      </c>
      <c r="K23" s="90">
        <v>11893.213928948295</v>
      </c>
      <c r="L23" s="95">
        <v>0.21309941207162128</v>
      </c>
      <c r="M23" s="103">
        <v>9.7534611496101931E-2</v>
      </c>
      <c r="N23" s="92">
        <v>9.2331804724502031E-2</v>
      </c>
      <c r="O23" s="96">
        <v>0.10331313357271198</v>
      </c>
      <c r="P23" s="97">
        <v>5.2028067715998993E-3</v>
      </c>
      <c r="Q23" s="98">
        <v>5.7785220766100459E-3</v>
      </c>
      <c r="R23" s="99">
        <v>9.8636438929761358E-2</v>
      </c>
      <c r="S23" s="100">
        <v>1781.1918046289134</v>
      </c>
      <c r="T23" s="101">
        <v>0.14976538850389806</v>
      </c>
      <c r="U23" s="102" t="s">
        <v>219</v>
      </c>
      <c r="V23" s="81"/>
      <c r="W23" s="80"/>
      <c r="X23" s="75"/>
      <c r="Z23" s="76"/>
      <c r="AA23" s="73"/>
      <c r="AB23" s="73">
        <f>(VLOOKUP(A23,[7]Practices!$A$3066:$G$3140,7,FALSE))/100</f>
        <v>0.24729999999999999</v>
      </c>
      <c r="AC23" t="b">
        <f>E23='[8]Data - 16+'!E23</f>
        <v>0</v>
      </c>
      <c r="AD23" t="b">
        <f>C23='[8]Data - 16+'!C23</f>
        <v>0</v>
      </c>
    </row>
    <row r="24" spans="1:30" ht="18">
      <c r="A24" s="87" t="s">
        <v>154</v>
      </c>
      <c r="B24" s="88" t="s">
        <v>202</v>
      </c>
      <c r="C24" s="89">
        <v>675.67351000606436</v>
      </c>
      <c r="D24" s="90">
        <v>2726.6889023650697</v>
      </c>
      <c r="E24" s="91">
        <v>0.24780000000000002</v>
      </c>
      <c r="F24" s="92">
        <v>0.23195737829265303</v>
      </c>
      <c r="G24" s="93">
        <v>0.26444460270848424</v>
      </c>
      <c r="H24" s="94">
        <v>1.5842621707346988E-2</v>
      </c>
      <c r="I24" s="94">
        <v>1.6644602708484224E-2</v>
      </c>
      <c r="J24" s="89">
        <v>318</v>
      </c>
      <c r="K24" s="90">
        <v>2726.6889023650697</v>
      </c>
      <c r="L24" s="95">
        <v>0.21309941207162128</v>
      </c>
      <c r="M24" s="103">
        <v>0.11662496580529368</v>
      </c>
      <c r="N24" s="92">
        <v>0.10511317396009152</v>
      </c>
      <c r="O24" s="96">
        <v>0.13017377708553907</v>
      </c>
      <c r="P24" s="97">
        <v>1.1511791845202152E-2</v>
      </c>
      <c r="Q24" s="98">
        <v>1.354881128024539E-2</v>
      </c>
      <c r="R24" s="99">
        <v>9.8636438929761358E-2</v>
      </c>
      <c r="S24" s="100">
        <v>357.67351000606436</v>
      </c>
      <c r="T24" s="101">
        <v>0.13117503419470636</v>
      </c>
      <c r="U24" s="102" t="s">
        <v>219</v>
      </c>
      <c r="V24" s="81"/>
      <c r="W24" s="80"/>
      <c r="X24" s="75"/>
      <c r="Z24" s="76"/>
      <c r="AA24" s="73"/>
      <c r="AB24" s="73">
        <f>(VLOOKUP(A24,[7]Practices!$A$3066:$G$3140,7,FALSE))/100</f>
        <v>0.24780000000000002</v>
      </c>
      <c r="AC24" t="b">
        <f>E24='[8]Data - 16+'!E24</f>
        <v>0</v>
      </c>
      <c r="AD24" t="b">
        <f>C24='[8]Data - 16+'!C24</f>
        <v>0</v>
      </c>
    </row>
    <row r="25" spans="1:30" ht="18">
      <c r="A25" s="87" t="s">
        <v>143</v>
      </c>
      <c r="B25" s="88" t="s">
        <v>191</v>
      </c>
      <c r="C25" s="89">
        <v>328.14744865694553</v>
      </c>
      <c r="D25" s="90">
        <v>1322.1089792785879</v>
      </c>
      <c r="E25" s="91">
        <v>0.2482</v>
      </c>
      <c r="F25" s="92">
        <v>0.22566733280217696</v>
      </c>
      <c r="G25" s="93">
        <v>0.27209902296992172</v>
      </c>
      <c r="H25" s="94">
        <v>2.2532667197823042E-2</v>
      </c>
      <c r="I25" s="94">
        <v>2.3899022969921718E-2</v>
      </c>
      <c r="J25" s="89">
        <v>117</v>
      </c>
      <c r="K25" s="90">
        <v>1322.1089792785879</v>
      </c>
      <c r="L25" s="95">
        <v>0.21309941207162128</v>
      </c>
      <c r="M25" s="103">
        <v>8.8494974191795708E-2</v>
      </c>
      <c r="N25" s="92">
        <v>7.4353707554853113E-2</v>
      </c>
      <c r="O25" s="96">
        <v>0.1060589039181692</v>
      </c>
      <c r="P25" s="97">
        <v>1.4141266636942595E-2</v>
      </c>
      <c r="Q25" s="98">
        <v>1.7563929726373495E-2</v>
      </c>
      <c r="R25" s="99">
        <v>9.8636438929761358E-2</v>
      </c>
      <c r="S25" s="100">
        <v>211.14744865694553</v>
      </c>
      <c r="T25" s="101">
        <v>0.15970502580820431</v>
      </c>
      <c r="U25" s="102" t="s">
        <v>219</v>
      </c>
      <c r="V25" s="81"/>
      <c r="W25" s="80"/>
      <c r="X25" s="75"/>
      <c r="Z25" s="76"/>
      <c r="AA25" s="73"/>
      <c r="AB25" s="73">
        <f>(VLOOKUP(A25,[7]Practices!$A$3066:$G$3140,7,FALSE))/100</f>
        <v>0.2482</v>
      </c>
      <c r="AC25" t="b">
        <f>E25='[8]Data - 16+'!E25</f>
        <v>0</v>
      </c>
      <c r="AD25" t="b">
        <f>C25='[8]Data - 16+'!C25</f>
        <v>0</v>
      </c>
    </row>
    <row r="26" spans="1:30" ht="18">
      <c r="A26" s="87" t="s">
        <v>134</v>
      </c>
      <c r="B26" s="88" t="s">
        <v>187</v>
      </c>
      <c r="C26" s="89">
        <v>2495.4313432703002</v>
      </c>
      <c r="D26" s="90">
        <v>10029.868743047831</v>
      </c>
      <c r="E26" s="91">
        <v>0.24879999999999999</v>
      </c>
      <c r="F26" s="92">
        <v>0.24043660187151239</v>
      </c>
      <c r="G26" s="93">
        <v>0.25730891872955847</v>
      </c>
      <c r="H26" s="94">
        <v>8.3633981284876036E-3</v>
      </c>
      <c r="I26" s="94">
        <v>8.5089187295584734E-3</v>
      </c>
      <c r="J26" s="89">
        <v>1147</v>
      </c>
      <c r="K26" s="90">
        <v>10029.868743047831</v>
      </c>
      <c r="L26" s="95">
        <v>0.21309941207162128</v>
      </c>
      <c r="M26" s="103">
        <v>0.11435842575657225</v>
      </c>
      <c r="N26" s="92">
        <v>0.10827729861188407</v>
      </c>
      <c r="O26" s="96">
        <v>0.12117309404395409</v>
      </c>
      <c r="P26" s="97">
        <v>6.0811271446881837E-3</v>
      </c>
      <c r="Q26" s="98">
        <v>6.8146682873818365E-3</v>
      </c>
      <c r="R26" s="99">
        <v>9.8636438929761358E-2</v>
      </c>
      <c r="S26" s="100">
        <v>1348.4313432703002</v>
      </c>
      <c r="T26" s="101">
        <v>0.13444157424342773</v>
      </c>
      <c r="U26" s="102" t="s">
        <v>219</v>
      </c>
      <c r="V26" s="81"/>
      <c r="W26" s="80"/>
      <c r="X26" s="75"/>
      <c r="Z26" s="76"/>
      <c r="AA26" s="73"/>
      <c r="AB26" s="73">
        <f>(VLOOKUP(A26,[7]Practices!$A$3066:$G$3140,7,FALSE))/100</f>
        <v>0.24879999999999999</v>
      </c>
      <c r="AC26" t="b">
        <f>E26='[8]Data - 16+'!E26</f>
        <v>0</v>
      </c>
      <c r="AD26" t="b">
        <f>C26='[8]Data - 16+'!C26</f>
        <v>0</v>
      </c>
    </row>
    <row r="27" spans="1:30" ht="18">
      <c r="A27" s="87" t="s">
        <v>150</v>
      </c>
      <c r="B27" s="88" t="s">
        <v>184</v>
      </c>
      <c r="C27" s="89">
        <v>871.58713181818177</v>
      </c>
      <c r="D27" s="90">
        <v>3484.9545454545455</v>
      </c>
      <c r="E27" s="91">
        <v>0.25009999999999999</v>
      </c>
      <c r="F27" s="92">
        <v>0.23600212790870428</v>
      </c>
      <c r="G27" s="93">
        <v>0.26486538045474223</v>
      </c>
      <c r="H27" s="94">
        <v>1.4097872091295705E-2</v>
      </c>
      <c r="I27" s="94">
        <v>1.4765380454742238E-2</v>
      </c>
      <c r="J27" s="89">
        <v>358</v>
      </c>
      <c r="K27" s="90">
        <v>3484.9545454545455</v>
      </c>
      <c r="L27" s="95">
        <v>0.21309941207162128</v>
      </c>
      <c r="M27" s="103">
        <v>0.10272730829931263</v>
      </c>
      <c r="N27" s="92">
        <v>9.3080932834888455E-2</v>
      </c>
      <c r="O27" s="96">
        <v>0.11393948000864643</v>
      </c>
      <c r="P27" s="97">
        <v>9.6463754644241784E-3</v>
      </c>
      <c r="Q27" s="98">
        <v>1.1212171709333793E-2</v>
      </c>
      <c r="R27" s="99">
        <v>9.8636438929761358E-2</v>
      </c>
      <c r="S27" s="100">
        <v>513.58713181818177</v>
      </c>
      <c r="T27" s="101">
        <v>0.14737269170068737</v>
      </c>
      <c r="U27" s="102" t="s">
        <v>219</v>
      </c>
      <c r="V27" s="81"/>
      <c r="W27" s="80"/>
      <c r="X27" s="75"/>
      <c r="Z27" s="76"/>
      <c r="AA27" s="73"/>
      <c r="AB27" s="73">
        <f>(VLOOKUP(A27,[7]Practices!$A$3066:$G$3140,7,FALSE))/100</f>
        <v>0.25009999999999999</v>
      </c>
      <c r="AC27" t="b">
        <f>E27='[8]Data - 16+'!E27</f>
        <v>0</v>
      </c>
      <c r="AD27" t="b">
        <f>C27='[8]Data - 16+'!C27</f>
        <v>0</v>
      </c>
    </row>
    <row r="28" spans="1:30" ht="18">
      <c r="A28" s="87" t="s">
        <v>131</v>
      </c>
      <c r="B28" s="88" t="s">
        <v>189</v>
      </c>
      <c r="C28" s="89">
        <v>2957.5902172067681</v>
      </c>
      <c r="D28" s="90">
        <v>11764.479782047605</v>
      </c>
      <c r="E28" s="91">
        <v>0.25140000000000001</v>
      </c>
      <c r="F28" s="92">
        <v>0.24364285297660151</v>
      </c>
      <c r="G28" s="93">
        <v>0.25936514655646181</v>
      </c>
      <c r="H28" s="94">
        <v>7.7571470233984974E-3</v>
      </c>
      <c r="I28" s="94">
        <v>7.9651465564617996E-3</v>
      </c>
      <c r="J28" s="89">
        <v>1412</v>
      </c>
      <c r="K28" s="90">
        <v>11764.479782047605</v>
      </c>
      <c r="L28" s="95">
        <v>0.21309941207162128</v>
      </c>
      <c r="M28" s="103">
        <v>0.12002230665181539</v>
      </c>
      <c r="N28" s="92">
        <v>0.11427341439493176</v>
      </c>
      <c r="O28" s="96">
        <v>0.1264499385476342</v>
      </c>
      <c r="P28" s="97">
        <v>5.7488922568836309E-3</v>
      </c>
      <c r="Q28" s="98">
        <v>6.4276318958188111E-3</v>
      </c>
      <c r="R28" s="99">
        <v>9.8636438929761358E-2</v>
      </c>
      <c r="S28" s="100">
        <v>1545.5902172067681</v>
      </c>
      <c r="T28" s="101">
        <v>0.13137769334818461</v>
      </c>
      <c r="U28" s="102" t="s">
        <v>219</v>
      </c>
      <c r="V28" s="81"/>
      <c r="W28" s="80"/>
      <c r="X28" s="75"/>
      <c r="Z28" s="76"/>
      <c r="AA28" s="73"/>
      <c r="AB28" s="73">
        <f>(VLOOKUP(A28,[7]Practices!$A$3066:$G$3140,7,FALSE))/100</f>
        <v>0.25140000000000001</v>
      </c>
      <c r="AC28" t="b">
        <f>E28='[8]Data - 16+'!E28</f>
        <v>0</v>
      </c>
      <c r="AD28" t="b">
        <f>C28='[8]Data - 16+'!C28</f>
        <v>0</v>
      </c>
    </row>
    <row r="29" spans="1:30" ht="18">
      <c r="A29" s="87" t="s">
        <v>144</v>
      </c>
      <c r="B29" s="88" t="s">
        <v>203</v>
      </c>
      <c r="C29" s="89">
        <v>560.69984638967333</v>
      </c>
      <c r="D29" s="90">
        <v>2182.560709963695</v>
      </c>
      <c r="E29" s="91">
        <v>0.25690000000000002</v>
      </c>
      <c r="F29" s="92">
        <v>0.23900790763305158</v>
      </c>
      <c r="G29" s="93">
        <v>0.27573205275082047</v>
      </c>
      <c r="H29" s="94">
        <v>1.7892092366948442E-2</v>
      </c>
      <c r="I29" s="94">
        <v>1.8832052750820449E-2</v>
      </c>
      <c r="J29" s="89">
        <v>309</v>
      </c>
      <c r="K29" s="90">
        <v>2182.560709963695</v>
      </c>
      <c r="L29" s="95">
        <v>0.21309941207162128</v>
      </c>
      <c r="M29" s="103">
        <v>0.14157681781284331</v>
      </c>
      <c r="N29" s="92">
        <v>0.12758031647674209</v>
      </c>
      <c r="O29" s="96">
        <v>0.15827550542181723</v>
      </c>
      <c r="P29" s="97">
        <v>1.3996501336101225E-2</v>
      </c>
      <c r="Q29" s="98">
        <v>1.6698687608973917E-2</v>
      </c>
      <c r="R29" s="99">
        <v>9.8636438929761358E-2</v>
      </c>
      <c r="S29" s="100">
        <v>251.69984638967333</v>
      </c>
      <c r="T29" s="101">
        <v>0.11532318218715673</v>
      </c>
      <c r="U29" s="102" t="s">
        <v>219</v>
      </c>
      <c r="V29" s="81"/>
      <c r="W29" s="80"/>
      <c r="X29" s="75"/>
      <c r="Z29" s="76"/>
      <c r="AA29" s="73"/>
      <c r="AB29" s="73">
        <f>(VLOOKUP(A29,[7]Practices!$A$3066:$G$3140,7,FALSE))/100</f>
        <v>0.25690000000000002</v>
      </c>
      <c r="AC29" t="b">
        <f>E29='[8]Data - 16+'!E29</f>
        <v>0</v>
      </c>
      <c r="AD29" t="b">
        <f>C29='[8]Data - 16+'!C29</f>
        <v>0</v>
      </c>
    </row>
    <row r="30" spans="1:30" ht="18">
      <c r="A30" s="87" t="s">
        <v>160</v>
      </c>
      <c r="B30" s="88" t="s">
        <v>208</v>
      </c>
      <c r="C30" s="89">
        <v>646.28811294765853</v>
      </c>
      <c r="D30" s="90">
        <v>2509.8567493112951</v>
      </c>
      <c r="E30" s="91">
        <v>0.25750000000000001</v>
      </c>
      <c r="F30" s="92">
        <v>0.24077317754470204</v>
      </c>
      <c r="G30" s="93">
        <v>0.27483540844666871</v>
      </c>
      <c r="H30" s="94">
        <v>1.6726822455297968E-2</v>
      </c>
      <c r="I30" s="94">
        <v>1.7335408446668699E-2</v>
      </c>
      <c r="J30" s="89">
        <v>366</v>
      </c>
      <c r="K30" s="90">
        <v>2509.8567493112951</v>
      </c>
      <c r="L30" s="95">
        <v>0.21309941207162128</v>
      </c>
      <c r="M30" s="103">
        <v>0.14582505559348374</v>
      </c>
      <c r="N30" s="92">
        <v>0.13255881265780439</v>
      </c>
      <c r="O30" s="96">
        <v>0.1615572300225851</v>
      </c>
      <c r="P30" s="97">
        <v>1.3266242935679351E-2</v>
      </c>
      <c r="Q30" s="98">
        <v>1.5732174429101353E-2</v>
      </c>
      <c r="R30" s="99">
        <v>9.8636438929761358E-2</v>
      </c>
      <c r="S30" s="100">
        <v>280.28811294765853</v>
      </c>
      <c r="T30" s="101">
        <v>0.11167494440651628</v>
      </c>
      <c r="U30" s="102" t="s">
        <v>219</v>
      </c>
      <c r="V30" s="81"/>
      <c r="W30" s="80"/>
      <c r="X30" s="75"/>
      <c r="Z30" s="76"/>
      <c r="AA30" s="73"/>
      <c r="AB30" s="73">
        <f>(VLOOKUP(A30,[7]Practices!$A$3066:$G$3140,7,FALSE))/100</f>
        <v>0.25750000000000001</v>
      </c>
      <c r="AC30" t="b">
        <f>E30='[8]Data - 16+'!E30</f>
        <v>0</v>
      </c>
      <c r="AD30" t="b">
        <f>C30='[8]Data - 16+'!C30</f>
        <v>0</v>
      </c>
    </row>
    <row r="31" spans="1:30" ht="18">
      <c r="A31" s="87" t="s">
        <v>147</v>
      </c>
      <c r="B31" s="88" t="s">
        <v>180</v>
      </c>
      <c r="C31" s="89">
        <v>1362.8864839242351</v>
      </c>
      <c r="D31" s="90">
        <v>5264.1424639792776</v>
      </c>
      <c r="E31" s="91">
        <v>0.25890000000000002</v>
      </c>
      <c r="F31" s="92">
        <v>0.24724598855405125</v>
      </c>
      <c r="G31" s="93">
        <v>0.270934775431173</v>
      </c>
      <c r="H31" s="94">
        <v>1.165401144594877E-2</v>
      </c>
      <c r="I31" s="94">
        <v>1.2034775431172984E-2</v>
      </c>
      <c r="J31" s="89">
        <v>624</v>
      </c>
      <c r="K31" s="90">
        <v>5264.1424639792776</v>
      </c>
      <c r="L31" s="95">
        <v>0.21309941207162128</v>
      </c>
      <c r="M31" s="103">
        <v>0.11853782534758854</v>
      </c>
      <c r="N31" s="92">
        <v>0.11008272665494133</v>
      </c>
      <c r="O31" s="96">
        <v>0.12821458056760926</v>
      </c>
      <c r="P31" s="97">
        <v>8.4550986926472116E-3</v>
      </c>
      <c r="Q31" s="98">
        <v>9.6767552200207191E-3</v>
      </c>
      <c r="R31" s="99">
        <v>9.8636438929761358E-2</v>
      </c>
      <c r="S31" s="100">
        <v>738.88648392423511</v>
      </c>
      <c r="T31" s="101">
        <v>0.14036217465241149</v>
      </c>
      <c r="U31" s="102" t="s">
        <v>219</v>
      </c>
      <c r="V31" s="81"/>
      <c r="W31" s="80"/>
      <c r="X31" s="75"/>
      <c r="Z31" s="76"/>
      <c r="AA31" s="73"/>
      <c r="AB31" s="73">
        <f>(VLOOKUP(A31,[7]Practices!$A$3066:$G$3140,7,FALSE))/100</f>
        <v>0.25890000000000002</v>
      </c>
      <c r="AC31" t="b">
        <f>E31='[8]Data - 16+'!E31</f>
        <v>0</v>
      </c>
      <c r="AD31" t="b">
        <f>C31='[8]Data - 16+'!C31</f>
        <v>0</v>
      </c>
    </row>
    <row r="32" spans="1:30" ht="18">
      <c r="A32" s="87" t="s">
        <v>137</v>
      </c>
      <c r="B32" s="88" t="s">
        <v>205</v>
      </c>
      <c r="C32" s="89">
        <v>1115.8656225829216</v>
      </c>
      <c r="D32" s="90">
        <v>4306.6986591390259</v>
      </c>
      <c r="E32" s="91">
        <v>0.2591</v>
      </c>
      <c r="F32" s="92">
        <v>0.24623328428522706</v>
      </c>
      <c r="G32" s="93">
        <v>0.27240888737098079</v>
      </c>
      <c r="H32" s="94">
        <v>1.2866715714772936E-2</v>
      </c>
      <c r="I32" s="94">
        <v>1.3308887370980793E-2</v>
      </c>
      <c r="J32" s="89">
        <v>660</v>
      </c>
      <c r="K32" s="90">
        <v>4306.6986591390259</v>
      </c>
      <c r="L32" s="95">
        <v>0.21309941207162128</v>
      </c>
      <c r="M32" s="103">
        <v>0.15324963556469121</v>
      </c>
      <c r="N32" s="92">
        <v>0.14280046956876818</v>
      </c>
      <c r="O32" s="96">
        <v>0.16540080342482363</v>
      </c>
      <c r="P32" s="97">
        <v>1.0449165995923021E-2</v>
      </c>
      <c r="Q32" s="98">
        <v>1.2151167860132428E-2</v>
      </c>
      <c r="R32" s="99">
        <v>9.8636438929761358E-2</v>
      </c>
      <c r="S32" s="100">
        <v>455.86562258292156</v>
      </c>
      <c r="T32" s="101">
        <v>0.10585036443530878</v>
      </c>
      <c r="U32" s="102" t="s">
        <v>219</v>
      </c>
      <c r="V32" s="81"/>
      <c r="W32" s="80"/>
      <c r="X32" s="75"/>
      <c r="Z32" s="76"/>
      <c r="AA32" s="73"/>
      <c r="AB32" s="73">
        <f>(VLOOKUP(A32,[7]Practices!$A$3066:$G$3140,7,FALSE))/100</f>
        <v>0.2591</v>
      </c>
      <c r="AC32" t="b">
        <f>E32='[8]Data - 16+'!E32</f>
        <v>0</v>
      </c>
      <c r="AD32" t="b">
        <f>C32='[8]Data - 16+'!C32</f>
        <v>0</v>
      </c>
    </row>
    <row r="33" spans="1:30" ht="18">
      <c r="A33" s="87" t="s">
        <v>156</v>
      </c>
      <c r="B33" s="88" t="s">
        <v>200</v>
      </c>
      <c r="C33" s="89">
        <v>891.01582535211253</v>
      </c>
      <c r="D33" s="90">
        <v>3409.9342723004693</v>
      </c>
      <c r="E33" s="91">
        <v>0.26129999999999998</v>
      </c>
      <c r="F33" s="92">
        <v>0.24682829971300421</v>
      </c>
      <c r="G33" s="93">
        <v>0.27629891989568434</v>
      </c>
      <c r="H33" s="94">
        <v>1.4471700286995764E-2</v>
      </c>
      <c r="I33" s="94">
        <v>1.4998919895684359E-2</v>
      </c>
      <c r="J33" s="89">
        <v>533</v>
      </c>
      <c r="K33" s="90">
        <v>3409.9342723004693</v>
      </c>
      <c r="L33" s="95">
        <v>0.21309941207162128</v>
      </c>
      <c r="M33" s="103">
        <v>0.15630799817159474</v>
      </c>
      <c r="N33" s="92">
        <v>0.14450676303039292</v>
      </c>
      <c r="O33" s="96">
        <v>0.17015925849702243</v>
      </c>
      <c r="P33" s="97">
        <v>1.1801235141201821E-2</v>
      </c>
      <c r="Q33" s="98">
        <v>1.3851260325427689E-2</v>
      </c>
      <c r="R33" s="99">
        <v>9.8636438929761358E-2</v>
      </c>
      <c r="S33" s="100">
        <v>358.01582535211253</v>
      </c>
      <c r="T33" s="101">
        <v>0.10499200182840523</v>
      </c>
      <c r="U33" s="102" t="s">
        <v>219</v>
      </c>
      <c r="V33" s="81"/>
      <c r="W33" s="80"/>
      <c r="X33" s="75"/>
      <c r="Z33" s="76"/>
      <c r="AA33" s="73"/>
      <c r="AB33" s="73">
        <f>(VLOOKUP(A33,[7]Practices!$A$3066:$G$3140,7,FALSE))/100</f>
        <v>0.26129999999999998</v>
      </c>
      <c r="AC33" t="b">
        <f>E33='[8]Data - 16+'!E33</f>
        <v>0</v>
      </c>
      <c r="AD33" t="b">
        <f>C33='[8]Data - 16+'!C33</f>
        <v>0</v>
      </c>
    </row>
    <row r="34" spans="1:30" ht="18">
      <c r="A34" s="87" t="s">
        <v>152</v>
      </c>
      <c r="B34" s="88" t="s">
        <v>193</v>
      </c>
      <c r="C34" s="89">
        <v>1143.7506588511562</v>
      </c>
      <c r="D34" s="90">
        <v>4322.5648482658962</v>
      </c>
      <c r="E34" s="91">
        <v>0.2646</v>
      </c>
      <c r="F34" s="92">
        <v>0.25166294001178496</v>
      </c>
      <c r="G34" s="93">
        <v>0.27798591445283821</v>
      </c>
      <c r="H34" s="94">
        <v>1.2937059988215038E-2</v>
      </c>
      <c r="I34" s="94">
        <v>1.338591445283821E-2</v>
      </c>
      <c r="J34" s="89">
        <v>514</v>
      </c>
      <c r="K34" s="90">
        <v>4322.5648482658962</v>
      </c>
      <c r="L34" s="95">
        <v>0.21309941207162128</v>
      </c>
      <c r="M34" s="103">
        <v>0.11891088232168542</v>
      </c>
      <c r="N34" s="92">
        <v>0.10959825645055132</v>
      </c>
      <c r="O34" s="96">
        <v>0.12964957768891955</v>
      </c>
      <c r="P34" s="97">
        <v>9.3126258711341003E-3</v>
      </c>
      <c r="Q34" s="98">
        <v>1.0738695367234125E-2</v>
      </c>
      <c r="R34" s="99">
        <v>9.8636438929761358E-2</v>
      </c>
      <c r="S34" s="100">
        <v>629.75065885115623</v>
      </c>
      <c r="T34" s="101">
        <v>0.14568911767831461</v>
      </c>
      <c r="U34" s="102" t="s">
        <v>219</v>
      </c>
      <c r="V34" s="81"/>
      <c r="W34" s="80"/>
      <c r="X34" s="75"/>
      <c r="Z34" s="76"/>
      <c r="AA34" s="73"/>
      <c r="AB34" s="73">
        <f>(VLOOKUP(A34,[7]Practices!$A$3066:$G$3140,7,FALSE))/100</f>
        <v>0.2646</v>
      </c>
      <c r="AC34" t="b">
        <f>E34='[8]Data - 16+'!E34</f>
        <v>0</v>
      </c>
      <c r="AD34" t="b">
        <f>C34='[8]Data - 16+'!C34</f>
        <v>0</v>
      </c>
    </row>
    <row r="35" spans="1:30" ht="18">
      <c r="A35" s="87" t="s">
        <v>130</v>
      </c>
      <c r="B35" s="88" t="s">
        <v>195</v>
      </c>
      <c r="C35" s="89">
        <v>1398.7357083600771</v>
      </c>
      <c r="D35" s="90">
        <v>5159.4825096277282</v>
      </c>
      <c r="E35" s="91">
        <v>0.27110000000000001</v>
      </c>
      <c r="F35" s="92">
        <v>0.25914409241782921</v>
      </c>
      <c r="G35" s="93">
        <v>0.28347469083119553</v>
      </c>
      <c r="H35" s="94">
        <v>1.1955907582170799E-2</v>
      </c>
      <c r="I35" s="94">
        <v>1.2374690831195523E-2</v>
      </c>
      <c r="J35" s="89">
        <v>715</v>
      </c>
      <c r="K35" s="90">
        <v>5159.4825096277282</v>
      </c>
      <c r="L35" s="95">
        <v>0.21309941207162128</v>
      </c>
      <c r="M35" s="103">
        <v>0.13857978947807101</v>
      </c>
      <c r="N35" s="92">
        <v>0.12942072543791194</v>
      </c>
      <c r="O35" s="96">
        <v>0.14912081043728864</v>
      </c>
      <c r="P35" s="97">
        <v>9.1590640401590651E-3</v>
      </c>
      <c r="Q35" s="98">
        <v>1.0541020959217634E-2</v>
      </c>
      <c r="R35" s="99">
        <v>9.8636438929761358E-2</v>
      </c>
      <c r="S35" s="100">
        <v>683.73570836007707</v>
      </c>
      <c r="T35" s="101">
        <v>0.132520210521929</v>
      </c>
      <c r="U35" s="102" t="s">
        <v>219</v>
      </c>
      <c r="V35" s="81"/>
      <c r="W35" s="80"/>
      <c r="X35" s="75"/>
      <c r="Z35" s="76"/>
      <c r="AA35" s="73"/>
      <c r="AB35" s="73">
        <f>(VLOOKUP(A35,[7]Practices!$A$3066:$G$3140,7,FALSE))/100</f>
        <v>0.27110000000000001</v>
      </c>
      <c r="AC35" t="b">
        <f>E35='[8]Data - 16+'!E35</f>
        <v>0</v>
      </c>
      <c r="AD35" t="b">
        <f>C35='[8]Data - 16+'!C35</f>
        <v>0</v>
      </c>
    </row>
    <row r="36" spans="1:30" ht="18">
      <c r="A36" s="87" t="s">
        <v>155</v>
      </c>
      <c r="B36" s="88" t="s">
        <v>196</v>
      </c>
      <c r="C36" s="89">
        <v>524.52448623853206</v>
      </c>
      <c r="D36" s="90">
        <v>1897.0144167758847</v>
      </c>
      <c r="E36" s="91">
        <v>0.27649999999999997</v>
      </c>
      <c r="F36" s="92">
        <v>0.25683992247364501</v>
      </c>
      <c r="G36" s="93">
        <v>0.29732142202100248</v>
      </c>
      <c r="H36" s="94">
        <v>1.9660077526354958E-2</v>
      </c>
      <c r="I36" s="94">
        <v>2.0821422021002511E-2</v>
      </c>
      <c r="J36" s="89">
        <v>203</v>
      </c>
      <c r="K36" s="90">
        <v>1897.0144167758847</v>
      </c>
      <c r="L36" s="95">
        <v>0.21309941207162128</v>
      </c>
      <c r="M36" s="103">
        <v>0.10701025685667345</v>
      </c>
      <c r="N36" s="92">
        <v>9.3885149895381437E-2</v>
      </c>
      <c r="O36" s="96">
        <v>0.1227869823319292</v>
      </c>
      <c r="P36" s="97">
        <v>1.3125106961292016E-2</v>
      </c>
      <c r="Q36" s="98">
        <v>1.5776725475255743E-2</v>
      </c>
      <c r="R36" s="99">
        <v>9.8636438929761358E-2</v>
      </c>
      <c r="S36" s="100">
        <v>321.52448623853206</v>
      </c>
      <c r="T36" s="101">
        <v>0.16948974314332652</v>
      </c>
      <c r="U36" s="102" t="s">
        <v>219</v>
      </c>
      <c r="V36" s="81"/>
      <c r="W36" s="80"/>
      <c r="X36" s="75"/>
      <c r="Z36" s="76"/>
      <c r="AA36" s="73"/>
      <c r="AB36" s="73">
        <f>(VLOOKUP(A36,[7]Practices!$A$3066:$G$3140,7,FALSE))/100</f>
        <v>0.27649999999999997</v>
      </c>
      <c r="AC36" t="b">
        <f>E36='[8]Data - 16+'!E36</f>
        <v>0</v>
      </c>
      <c r="AD36" t="b">
        <f>C36='[8]Data - 16+'!C36</f>
        <v>0</v>
      </c>
    </row>
    <row r="37" spans="1:30" ht="18">
      <c r="A37" s="87" t="s">
        <v>129</v>
      </c>
      <c r="B37" s="88" t="s">
        <v>199</v>
      </c>
      <c r="C37" s="89">
        <v>1977.705016383027</v>
      </c>
      <c r="D37" s="90">
        <v>7137.1527115951894</v>
      </c>
      <c r="E37" s="91">
        <v>0.27710000000000001</v>
      </c>
      <c r="F37" s="92">
        <v>0.26683852759676802</v>
      </c>
      <c r="G37" s="93">
        <v>0.28764918250830257</v>
      </c>
      <c r="H37" s="94">
        <v>1.0261472403231997E-2</v>
      </c>
      <c r="I37" s="94">
        <v>1.0549182508302557E-2</v>
      </c>
      <c r="J37" s="89">
        <v>1015</v>
      </c>
      <c r="K37" s="90">
        <v>7137.1527115951894</v>
      </c>
      <c r="L37" s="95">
        <v>0.21309941207162128</v>
      </c>
      <c r="M37" s="103">
        <v>0.14221357465856191</v>
      </c>
      <c r="N37" s="92">
        <v>0.13430294000225462</v>
      </c>
      <c r="O37" s="96">
        <v>0.15123895333383441</v>
      </c>
      <c r="P37" s="97">
        <v>7.910634656307286E-3</v>
      </c>
      <c r="Q37" s="98">
        <v>9.0253786752725051E-3</v>
      </c>
      <c r="R37" s="99">
        <v>9.8636438929761358E-2</v>
      </c>
      <c r="S37" s="100">
        <v>962.70501638302699</v>
      </c>
      <c r="T37" s="101">
        <v>0.1348864253414381</v>
      </c>
      <c r="U37" s="102" t="s">
        <v>219</v>
      </c>
      <c r="V37" s="81"/>
      <c r="W37" s="80"/>
      <c r="X37" s="75"/>
      <c r="Z37" s="76"/>
      <c r="AA37" s="73"/>
      <c r="AB37" s="73">
        <f>(VLOOKUP(A37,[7]Practices!$A$3066:$G$3140,7,FALSE))/100</f>
        <v>0.27710000000000001</v>
      </c>
      <c r="AC37" t="b">
        <f>E37='[8]Data - 16+'!E37</f>
        <v>0</v>
      </c>
      <c r="AD37" t="b">
        <f>C37='[8]Data - 16+'!C37</f>
        <v>0</v>
      </c>
    </row>
    <row r="38" spans="1:30" ht="18">
      <c r="A38" s="87" t="s">
        <v>132</v>
      </c>
      <c r="B38" s="88" t="s">
        <v>201</v>
      </c>
      <c r="C38" s="89">
        <v>1837.4432469166875</v>
      </c>
      <c r="D38" s="90">
        <v>6527.3294739491566</v>
      </c>
      <c r="E38" s="91">
        <v>0.28149999999999997</v>
      </c>
      <c r="F38" s="92">
        <v>0.27072076275072232</v>
      </c>
      <c r="G38" s="93">
        <v>0.29248224967326475</v>
      </c>
      <c r="H38" s="94">
        <v>1.0779237249277651E-2</v>
      </c>
      <c r="I38" s="94">
        <v>1.0982249673264777E-2</v>
      </c>
      <c r="J38" s="89">
        <v>1069</v>
      </c>
      <c r="K38" s="90">
        <v>6527.3294739491566</v>
      </c>
      <c r="L38" s="95">
        <v>0.21309941207162128</v>
      </c>
      <c r="M38" s="103">
        <v>0.16377294945297666</v>
      </c>
      <c r="N38" s="92">
        <v>0.15499350378477084</v>
      </c>
      <c r="O38" s="96">
        <v>0.1738926104888098</v>
      </c>
      <c r="P38" s="97">
        <v>8.7794456682058208E-3</v>
      </c>
      <c r="Q38" s="98">
        <v>1.0119661035833144E-2</v>
      </c>
      <c r="R38" s="99">
        <v>9.8636438929761358E-2</v>
      </c>
      <c r="S38" s="100">
        <v>768.44324691668749</v>
      </c>
      <c r="T38" s="101">
        <v>0.11772705054702332</v>
      </c>
      <c r="U38" s="102" t="s">
        <v>219</v>
      </c>
      <c r="V38" s="81"/>
      <c r="W38" s="80"/>
      <c r="X38" s="75"/>
      <c r="Z38" s="76"/>
      <c r="AA38" s="73"/>
      <c r="AB38" s="73">
        <f>(VLOOKUP(A38,[7]Practices!$A$3066:$G$3140,7,FALSE))/100</f>
        <v>0.28149999999999997</v>
      </c>
      <c r="AC38" t="b">
        <f>E38='[8]Data - 16+'!E38</f>
        <v>0</v>
      </c>
      <c r="AD38" t="b">
        <f>C38='[8]Data - 16+'!C38</f>
        <v>0</v>
      </c>
    </row>
    <row r="39" spans="1:30" ht="18">
      <c r="A39" s="87" t="s">
        <v>145</v>
      </c>
      <c r="B39" s="88" t="s">
        <v>194</v>
      </c>
      <c r="C39" s="89">
        <v>746.2367533291058</v>
      </c>
      <c r="D39" s="90">
        <v>2573.2301838934686</v>
      </c>
      <c r="E39" s="91">
        <v>0.28999999999999998</v>
      </c>
      <c r="F39" s="92">
        <v>0.27279108629039295</v>
      </c>
      <c r="G39" s="93">
        <v>0.307768637742037</v>
      </c>
      <c r="H39" s="94">
        <v>1.7208913709607032E-2</v>
      </c>
      <c r="I39" s="94">
        <v>1.7768637742037019E-2</v>
      </c>
      <c r="J39" s="89">
        <v>336</v>
      </c>
      <c r="K39" s="90">
        <v>2573.2301838934686</v>
      </c>
      <c r="L39" s="95">
        <v>0.21309941207162128</v>
      </c>
      <c r="M39" s="103">
        <v>0.1305751821594171</v>
      </c>
      <c r="N39" s="92">
        <v>0.1181055887693102</v>
      </c>
      <c r="O39" s="96">
        <v>0.14531064774555913</v>
      </c>
      <c r="P39" s="97">
        <v>1.2469593390106906E-2</v>
      </c>
      <c r="Q39" s="98">
        <v>1.4735465586142027E-2</v>
      </c>
      <c r="R39" s="99">
        <v>9.8636438929761358E-2</v>
      </c>
      <c r="S39" s="100">
        <v>410.2367533291058</v>
      </c>
      <c r="T39" s="101">
        <v>0.15942481784058288</v>
      </c>
      <c r="U39" s="102" t="s">
        <v>219</v>
      </c>
      <c r="V39" s="81"/>
      <c r="W39" s="80"/>
      <c r="X39" s="75"/>
      <c r="Z39" s="76"/>
      <c r="AA39" s="73"/>
      <c r="AB39" s="73">
        <f>(VLOOKUP(A39,[7]Practices!$A$3066:$G$3140,7,FALSE))/100</f>
        <v>0.28999999999999998</v>
      </c>
      <c r="AC39" t="b">
        <f>E39='[8]Data - 16+'!E39</f>
        <v>0</v>
      </c>
      <c r="AD39" t="b">
        <f>C39='[8]Data - 16+'!C39</f>
        <v>0</v>
      </c>
    </row>
    <row r="40" spans="1:30" ht="18">
      <c r="A40" s="87" t="s">
        <v>138</v>
      </c>
      <c r="B40" s="88" t="s">
        <v>207</v>
      </c>
      <c r="C40" s="89">
        <v>495.43161138590767</v>
      </c>
      <c r="D40" s="90">
        <v>1672.6252916472235</v>
      </c>
      <c r="E40" s="91">
        <v>0.29620000000000002</v>
      </c>
      <c r="F40" s="92">
        <v>0.2748061454354887</v>
      </c>
      <c r="G40" s="93">
        <v>0.31819477904812493</v>
      </c>
      <c r="H40" s="94">
        <v>2.1393854564511317E-2</v>
      </c>
      <c r="I40" s="94">
        <v>2.1994779048124913E-2</v>
      </c>
      <c r="J40" s="89">
        <v>262</v>
      </c>
      <c r="K40" s="90">
        <v>1672.6252916472235</v>
      </c>
      <c r="L40" s="95">
        <v>0.21309941207162128</v>
      </c>
      <c r="M40" s="103">
        <v>0.15663998464472514</v>
      </c>
      <c r="N40" s="92">
        <v>0.14001061495690831</v>
      </c>
      <c r="O40" s="96">
        <v>0.17680084954757888</v>
      </c>
      <c r="P40" s="97">
        <v>1.6629369687816836E-2</v>
      </c>
      <c r="Q40" s="98">
        <v>2.0160864902853737E-2</v>
      </c>
      <c r="R40" s="99">
        <v>9.8636438929761358E-2</v>
      </c>
      <c r="S40" s="100">
        <v>233.43161138590767</v>
      </c>
      <c r="T40" s="101">
        <v>0.1395600153552749</v>
      </c>
      <c r="U40" s="102" t="s">
        <v>219</v>
      </c>
      <c r="V40" s="81"/>
      <c r="W40" s="80"/>
      <c r="X40" s="75"/>
      <c r="Z40" s="76"/>
      <c r="AA40" s="73"/>
      <c r="AB40" s="73"/>
    </row>
    <row r="41" spans="1:30" ht="18">
      <c r="A41" s="87" t="s">
        <v>127</v>
      </c>
      <c r="B41" s="88" t="s">
        <v>197</v>
      </c>
      <c r="C41" s="89">
        <v>1640.060825209003</v>
      </c>
      <c r="D41" s="90">
        <v>5234.7935691318326</v>
      </c>
      <c r="E41" s="91">
        <v>0.31329999999999997</v>
      </c>
      <c r="F41" s="92">
        <v>0.30087578094998735</v>
      </c>
      <c r="G41" s="93">
        <v>0.32597356127665089</v>
      </c>
      <c r="H41" s="94">
        <v>1.2424219050012619E-2</v>
      </c>
      <c r="I41" s="94">
        <v>1.2673561276650924E-2</v>
      </c>
      <c r="J41" s="89">
        <v>751</v>
      </c>
      <c r="K41" s="90">
        <v>5234.7935691318326</v>
      </c>
      <c r="L41" s="95">
        <v>0.21309941207162128</v>
      </c>
      <c r="M41" s="103">
        <v>0.14346315477050417</v>
      </c>
      <c r="N41" s="92">
        <v>0.13422846574661199</v>
      </c>
      <c r="O41" s="96">
        <v>0.15410132873438587</v>
      </c>
      <c r="P41" s="97">
        <v>9.2346890238921842E-3</v>
      </c>
      <c r="Q41" s="98">
        <v>1.0638173963881697E-2</v>
      </c>
      <c r="R41" s="99">
        <v>9.8636438929761358E-2</v>
      </c>
      <c r="S41" s="100">
        <v>889.06082520900304</v>
      </c>
      <c r="T41" s="101">
        <v>0.16983684522949583</v>
      </c>
      <c r="U41" s="102" t="s">
        <v>219</v>
      </c>
      <c r="V41" s="81"/>
      <c r="W41" s="80"/>
      <c r="X41" s="75"/>
      <c r="Z41" s="76"/>
      <c r="AA41" s="73"/>
      <c r="AB41" s="73">
        <f>(VLOOKUP(A41,[7]Practices!$A$3066:$G$3140,7,FALSE))/100</f>
        <v>0.31329999999999997</v>
      </c>
      <c r="AC41" t="b">
        <f>E41='[8]Data - 16+'!E40</f>
        <v>0</v>
      </c>
      <c r="AD41" t="b">
        <f>C41='[8]Data - 16+'!C40</f>
        <v>0</v>
      </c>
    </row>
    <row r="42" spans="1:30" ht="18" hidden="1">
      <c r="A42" s="128" t="s">
        <v>213</v>
      </c>
      <c r="B42" s="126" t="s">
        <v>210</v>
      </c>
      <c r="C42" s="89" t="e">
        <v>#N/A</v>
      </c>
      <c r="D42" s="90">
        <v>615</v>
      </c>
      <c r="E42" s="91" t="e">
        <v>#N/A</v>
      </c>
      <c r="F42" s="92" t="e">
        <v>#VALUE!</v>
      </c>
      <c r="G42" s="93" t="e">
        <v>#VALUE!</v>
      </c>
      <c r="H42" s="94" t="e">
        <v>#N/A</v>
      </c>
      <c r="I42" s="94" t="e">
        <v>#VALUE!</v>
      </c>
      <c r="J42" s="89" t="e">
        <v>#N/A</v>
      </c>
      <c r="K42" s="90">
        <v>615</v>
      </c>
      <c r="L42" s="95">
        <v>0.21309941207162128</v>
      </c>
      <c r="M42" s="103" t="e">
        <v>#N/A</v>
      </c>
      <c r="N42" s="92" t="e">
        <v>#VALUE!</v>
      </c>
      <c r="O42" s="96" t="e">
        <v>#VALUE!</v>
      </c>
      <c r="P42" s="97" t="e">
        <v>#N/A</v>
      </c>
      <c r="Q42" s="98" t="e">
        <v>#VALUE!</v>
      </c>
      <c r="R42" s="99">
        <v>9.8636438929761358E-2</v>
      </c>
      <c r="S42" s="104" t="e">
        <v>#N/A</v>
      </c>
      <c r="T42" s="105" t="e">
        <v>#N/A</v>
      </c>
      <c r="U42" s="102" t="e">
        <v>#VALUE!</v>
      </c>
      <c r="V42" s="81"/>
      <c r="W42" s="80"/>
      <c r="X42" s="75"/>
      <c r="Z42" s="76"/>
      <c r="AA42" s="73"/>
      <c r="AB42" s="73" t="e">
        <f>(VLOOKUP(A42,[7]Practices!$A$3066:$G$3140,7,FALSE))/100</f>
        <v>#N/A</v>
      </c>
      <c r="AC42" t="e">
        <f>E42='[8]Data - 16+'!E41</f>
        <v>#N/A</v>
      </c>
      <c r="AD42" t="e">
        <f>C42='[8]Data - 16+'!C41</f>
        <v>#N/A</v>
      </c>
    </row>
    <row r="43" spans="1:30" ht="18.75" thickBot="1">
      <c r="A43" s="146" t="s">
        <v>161</v>
      </c>
      <c r="B43" s="147" t="s">
        <v>161</v>
      </c>
      <c r="C43" s="107">
        <v>48411.43574841792</v>
      </c>
      <c r="D43" s="108">
        <v>227177.70676977353</v>
      </c>
      <c r="E43" s="109">
        <v>0.21309941207162128</v>
      </c>
      <c r="F43" s="110"/>
      <c r="G43" s="111"/>
      <c r="H43" s="112"/>
      <c r="I43" s="112"/>
      <c r="J43" s="107">
        <v>22408</v>
      </c>
      <c r="K43" s="108">
        <v>227177.70676977353</v>
      </c>
      <c r="L43" s="113"/>
      <c r="M43" s="129">
        <v>9.8636438929761358E-2</v>
      </c>
      <c r="N43" s="110"/>
      <c r="O43" s="111"/>
      <c r="P43" s="114"/>
      <c r="Q43" s="115"/>
      <c r="R43" s="116"/>
      <c r="S43" s="117">
        <v>26003.435748417927</v>
      </c>
      <c r="T43" s="118">
        <v>0.11446297314185992</v>
      </c>
      <c r="U43" s="106"/>
      <c r="V43" s="81"/>
    </row>
    <row r="44" spans="1:30" ht="20.25" customHeight="1">
      <c r="A44" s="42"/>
      <c r="V44" s="82"/>
    </row>
    <row r="45" spans="1:30" s="15" customFormat="1">
      <c r="A45" s="132" t="s">
        <v>218</v>
      </c>
      <c r="B45" s="132"/>
      <c r="C45" s="132"/>
      <c r="D45" s="132"/>
      <c r="E45" s="132"/>
      <c r="F45" s="132"/>
      <c r="G45" s="132"/>
      <c r="H45" s="132"/>
      <c r="I45" s="132"/>
      <c r="J45" s="132"/>
      <c r="K45" s="132"/>
      <c r="L45" s="132"/>
      <c r="M45" s="132"/>
      <c r="V45" s="133"/>
      <c r="W45" s="134"/>
    </row>
  </sheetData>
  <sortState ref="A6:U41">
    <sortCondition ref="U6:U41"/>
    <sortCondition ref="E6:E41"/>
  </sortState>
  <mergeCells count="7">
    <mergeCell ref="A43:B43"/>
    <mergeCell ref="A3:U3"/>
    <mergeCell ref="A4:A5"/>
    <mergeCell ref="B4:B5"/>
    <mergeCell ref="C4:I4"/>
    <mergeCell ref="J4:Q4"/>
    <mergeCell ref="S4:U4"/>
  </mergeCells>
  <conditionalFormatting sqref="V6:V43">
    <cfRule type="containsText" dxfId="11" priority="10" operator="containsText" text="not significantly">
      <formula>NOT(ISERROR(SEARCH("not significantly",V6)))</formula>
    </cfRule>
    <cfRule type="containsText" dxfId="10" priority="11" operator="containsText" text="Higher">
      <formula>NOT(ISERROR(SEARCH("Higher",V6)))</formula>
    </cfRule>
    <cfRule type="containsText" dxfId="9" priority="12" operator="containsText" text="Lower">
      <formula>NOT(ISERROR(SEARCH("Lower",V6)))</formula>
    </cfRule>
  </conditionalFormatting>
  <conditionalFormatting sqref="V6:V43">
    <cfRule type="containsText" dxfId="8" priority="9" operator="containsText" text="Recorded lower than expected">
      <formula>NOT(ISERROR(SEARCH("Recorded lower than expected",V6)))</formula>
    </cfRule>
  </conditionalFormatting>
  <conditionalFormatting sqref="W5:W42">
    <cfRule type="containsText" dxfId="7" priority="5" operator="containsText" text="Recorded lower than expected">
      <formula>NOT(ISERROR(SEARCH("Recorded lower than expected",W5)))</formula>
    </cfRule>
  </conditionalFormatting>
  <conditionalFormatting sqref="W5:W42">
    <cfRule type="containsText" dxfId="6" priority="6" operator="containsText" text="not significantly">
      <formula>NOT(ISERROR(SEARCH("not significantly",W5)))</formula>
    </cfRule>
    <cfRule type="containsText" dxfId="5" priority="7" operator="containsText" text="Higher">
      <formula>NOT(ISERROR(SEARCH("Higher",W5)))</formula>
    </cfRule>
    <cfRule type="containsText" dxfId="4" priority="8" operator="containsText" text="Lower">
      <formula>NOT(ISERROR(SEARCH("Lower",W5)))</formula>
    </cfRule>
  </conditionalFormatting>
  <conditionalFormatting sqref="U6:U42">
    <cfRule type="containsText" dxfId="3" priority="1" operator="containsText" text="Recorded lower than expected">
      <formula>NOT(ISERROR(SEARCH("Recorded lower than expected",U6)))</formula>
    </cfRule>
  </conditionalFormatting>
  <conditionalFormatting sqref="U6:U42">
    <cfRule type="containsText" dxfId="2" priority="2" operator="containsText" text="not significantly">
      <formula>NOT(ISERROR(SEARCH("not significantly",U6)))</formula>
    </cfRule>
    <cfRule type="containsText" dxfId="1" priority="3" operator="containsText" text="Higher">
      <formula>NOT(ISERROR(SEARCH("Higher",U6)))</formula>
    </cfRule>
    <cfRule type="containsText" dxfId="0" priority="4"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S91"/>
  <sheetViews>
    <sheetView zoomScale="70" zoomScaleNormal="70" workbookViewId="0">
      <selection activeCell="L31" sqref="L31"/>
    </sheetView>
  </sheetViews>
  <sheetFormatPr defaultRowHeight="15"/>
  <cols>
    <col min="1" max="1" width="12.7109375" customWidth="1"/>
    <col min="2" max="2" width="30" bestFit="1" customWidth="1"/>
    <col min="3" max="3" width="15" customWidth="1"/>
    <col min="4" max="4" width="13.7109375" customWidth="1"/>
    <col min="5" max="5" width="13.28515625" customWidth="1"/>
    <col min="6" max="6" width="15.28515625" customWidth="1"/>
    <col min="7" max="7" width="12.5703125" customWidth="1"/>
    <col min="8" max="8" width="12.7109375" customWidth="1"/>
    <col min="9" max="9" width="12" customWidth="1"/>
    <col min="11" max="11" width="11.85546875" customWidth="1"/>
    <col min="12" max="12" width="39" customWidth="1"/>
    <col min="13" max="13" width="15.85546875" customWidth="1"/>
    <col min="14" max="14" width="12.140625" customWidth="1"/>
    <col min="15" max="15" width="22.28515625" customWidth="1"/>
    <col min="16" max="16" width="14.5703125" customWidth="1"/>
    <col min="17" max="17" width="12.5703125" customWidth="1"/>
    <col min="18" max="18" width="11.85546875" customWidth="1"/>
    <col min="19" max="19" width="11" customWidth="1"/>
  </cols>
  <sheetData>
    <row r="1" spans="1:19" ht="18">
      <c r="A1" s="67" t="s">
        <v>122</v>
      </c>
    </row>
    <row r="2" spans="1:19">
      <c r="B2" s="1"/>
      <c r="I2" s="2"/>
      <c r="J2" s="2"/>
      <c r="K2" s="2"/>
      <c r="O2" s="160"/>
      <c r="P2" s="160"/>
      <c r="Q2" s="160"/>
      <c r="R2" s="160"/>
      <c r="S2" s="160"/>
    </row>
    <row r="3" spans="1:19" ht="18.75">
      <c r="A3" s="161" t="s">
        <v>118</v>
      </c>
      <c r="B3" s="162"/>
      <c r="C3" s="162"/>
      <c r="D3" s="162"/>
      <c r="E3" s="162"/>
      <c r="F3" s="162"/>
      <c r="G3" s="162"/>
      <c r="H3" s="162"/>
      <c r="I3" s="163"/>
      <c r="J3" s="2"/>
    </row>
    <row r="4" spans="1:19" ht="46.5" customHeight="1">
      <c r="A4" s="6" t="s">
        <v>76</v>
      </c>
      <c r="B4" s="16" t="s">
        <v>80</v>
      </c>
      <c r="C4" s="6" t="s">
        <v>123</v>
      </c>
      <c r="D4" s="6" t="s">
        <v>119</v>
      </c>
      <c r="E4" s="6" t="s">
        <v>99</v>
      </c>
      <c r="F4" s="6" t="s">
        <v>100</v>
      </c>
      <c r="G4" s="6" t="s">
        <v>101</v>
      </c>
      <c r="H4" s="6" t="s">
        <v>102</v>
      </c>
      <c r="I4" s="6" t="s">
        <v>103</v>
      </c>
    </row>
    <row r="5" spans="1:19">
      <c r="A5" s="65" t="s">
        <v>64</v>
      </c>
      <c r="B5" s="48" t="s">
        <v>0</v>
      </c>
      <c r="C5" s="66">
        <v>327</v>
      </c>
      <c r="D5" s="49">
        <v>7446</v>
      </c>
      <c r="E5" s="14">
        <v>4.3916196615632556E-2</v>
      </c>
      <c r="F5" s="50">
        <v>3.9492336490058767E-2</v>
      </c>
      <c r="G5" s="50">
        <v>4.8810426886816256E-2</v>
      </c>
      <c r="H5" s="50">
        <v>4.4238601255737892E-3</v>
      </c>
      <c r="I5" s="50">
        <v>9.3180903967574891E-3</v>
      </c>
      <c r="J5" s="5"/>
    </row>
    <row r="6" spans="1:19">
      <c r="A6" s="65" t="s">
        <v>37</v>
      </c>
      <c r="B6" s="48" t="s">
        <v>1</v>
      </c>
      <c r="C6" s="66">
        <v>209</v>
      </c>
      <c r="D6" s="49">
        <v>4009</v>
      </c>
      <c r="E6" s="14">
        <v>5.2132701421800945E-2</v>
      </c>
      <c r="F6" s="51">
        <v>4.5670156907277742E-2</v>
      </c>
      <c r="G6" s="51">
        <v>5.945275649154666E-2</v>
      </c>
      <c r="H6" s="51">
        <v>6.4625445145232024E-3</v>
      </c>
      <c r="I6" s="51">
        <v>1.3782599584268918E-2</v>
      </c>
    </row>
    <row r="7" spans="1:19">
      <c r="A7" s="65" t="s">
        <v>65</v>
      </c>
      <c r="B7" s="48" t="s">
        <v>2</v>
      </c>
      <c r="C7" s="66">
        <v>277</v>
      </c>
      <c r="D7" s="49">
        <v>3998</v>
      </c>
      <c r="E7" s="14">
        <v>6.9284642321160578E-2</v>
      </c>
      <c r="F7" s="50">
        <v>6.1819458839052883E-2</v>
      </c>
      <c r="G7" s="50">
        <v>7.7576763140347782E-2</v>
      </c>
      <c r="H7" s="50">
        <v>7.4651834821076943E-3</v>
      </c>
      <c r="I7" s="50">
        <v>1.5757304301294899E-2</v>
      </c>
    </row>
    <row r="8" spans="1:19">
      <c r="A8" s="65" t="s">
        <v>70</v>
      </c>
      <c r="B8" s="48" t="s">
        <v>3</v>
      </c>
      <c r="C8" s="66">
        <v>456</v>
      </c>
      <c r="D8" s="49">
        <v>8622</v>
      </c>
      <c r="E8" s="14">
        <v>5.288796102992345E-2</v>
      </c>
      <c r="F8" s="50">
        <v>4.8359711779114495E-2</v>
      </c>
      <c r="G8" s="50">
        <v>5.7814461416924715E-2</v>
      </c>
      <c r="H8" s="50">
        <v>4.528249250808955E-3</v>
      </c>
      <c r="I8" s="50">
        <v>9.4547496378102197E-3</v>
      </c>
    </row>
    <row r="9" spans="1:19">
      <c r="A9" s="65" t="s">
        <v>42</v>
      </c>
      <c r="B9" s="48" t="s">
        <v>4</v>
      </c>
      <c r="C9" s="66">
        <v>78</v>
      </c>
      <c r="D9" s="49">
        <v>1405</v>
      </c>
      <c r="E9" s="14">
        <v>5.5516014234875448E-2</v>
      </c>
      <c r="F9" s="51">
        <v>4.4709501889392329E-2</v>
      </c>
      <c r="G9" s="51">
        <v>6.8746545972908163E-2</v>
      </c>
      <c r="H9" s="51">
        <v>1.0806512345483119E-2</v>
      </c>
      <c r="I9" s="51">
        <v>2.4037044083515834E-2</v>
      </c>
    </row>
    <row r="10" spans="1:19">
      <c r="A10" s="65" t="s">
        <v>67</v>
      </c>
      <c r="B10" s="48" t="s">
        <v>5</v>
      </c>
      <c r="C10" s="66">
        <v>310</v>
      </c>
      <c r="D10" s="49">
        <v>11481</v>
      </c>
      <c r="E10" s="14">
        <v>2.7001132305548296E-2</v>
      </c>
      <c r="F10" s="50">
        <v>2.4190701358681135E-2</v>
      </c>
      <c r="G10" s="50">
        <v>3.0127992945296028E-2</v>
      </c>
      <c r="H10" s="50">
        <v>2.8104309468671602E-3</v>
      </c>
      <c r="I10" s="50">
        <v>5.9372915866148929E-3</v>
      </c>
    </row>
    <row r="11" spans="1:19">
      <c r="A11" s="65" t="s">
        <v>59</v>
      </c>
      <c r="B11" s="48" t="s">
        <v>6</v>
      </c>
      <c r="C11" s="66">
        <v>234</v>
      </c>
      <c r="D11" s="49">
        <v>6505</v>
      </c>
      <c r="E11" s="14">
        <v>3.5972328977709453E-2</v>
      </c>
      <c r="F11" s="50">
        <v>3.1713810802544581E-2</v>
      </c>
      <c r="G11" s="50">
        <v>4.0778597063088527E-2</v>
      </c>
      <c r="H11" s="50">
        <v>4.2585181751648715E-3</v>
      </c>
      <c r="I11" s="50">
        <v>9.0647862605439458E-3</v>
      </c>
    </row>
    <row r="12" spans="1:19">
      <c r="A12" s="65" t="s">
        <v>55</v>
      </c>
      <c r="B12" s="48" t="s">
        <v>7</v>
      </c>
      <c r="C12" s="66">
        <v>95</v>
      </c>
      <c r="D12" s="49">
        <v>2230</v>
      </c>
      <c r="E12" s="14">
        <v>4.2600896860986545E-2</v>
      </c>
      <c r="F12" s="50">
        <v>3.497562196074009E-2</v>
      </c>
      <c r="G12" s="50">
        <v>5.1799375872588815E-2</v>
      </c>
      <c r="H12" s="50">
        <v>7.6252749002464551E-3</v>
      </c>
      <c r="I12" s="50">
        <v>1.6823753911848725E-2</v>
      </c>
    </row>
    <row r="13" spans="1:19">
      <c r="A13" s="65" t="s">
        <v>66</v>
      </c>
      <c r="B13" s="48" t="s">
        <v>8</v>
      </c>
      <c r="C13" s="66">
        <v>485</v>
      </c>
      <c r="D13" s="49">
        <v>10042</v>
      </c>
      <c r="E13" s="14">
        <v>4.8297151961760605E-2</v>
      </c>
      <c r="F13" s="50">
        <v>4.4273817030792258E-2</v>
      </c>
      <c r="G13" s="50">
        <v>5.2665955541373315E-2</v>
      </c>
      <c r="H13" s="50">
        <v>4.0233349309683475E-3</v>
      </c>
      <c r="I13" s="50">
        <v>8.392138510581057E-3</v>
      </c>
    </row>
    <row r="14" spans="1:19">
      <c r="A14" s="65" t="s">
        <v>63</v>
      </c>
      <c r="B14" s="48" t="s">
        <v>9</v>
      </c>
      <c r="C14" s="66">
        <v>395</v>
      </c>
      <c r="D14" s="49">
        <v>10106</v>
      </c>
      <c r="E14" s="14">
        <v>3.9085691668315853E-2</v>
      </c>
      <c r="F14" s="50">
        <v>3.547900841665233E-2</v>
      </c>
      <c r="G14" s="50">
        <v>4.3042657046434653E-2</v>
      </c>
      <c r="H14" s="50">
        <v>3.6066832516635228E-3</v>
      </c>
      <c r="I14" s="50">
        <v>7.5636486297823227E-3</v>
      </c>
    </row>
    <row r="15" spans="1:19">
      <c r="A15" s="65" t="s">
        <v>56</v>
      </c>
      <c r="B15" s="48" t="s">
        <v>10</v>
      </c>
      <c r="C15" s="66">
        <v>247</v>
      </c>
      <c r="D15" s="49">
        <v>3077</v>
      </c>
      <c r="E15" s="14">
        <v>8.0272993175170615E-2</v>
      </c>
      <c r="F15" s="50">
        <v>7.1187308103354982E-2</v>
      </c>
      <c r="G15" s="50">
        <v>9.0405420325136751E-2</v>
      </c>
      <c r="H15" s="50">
        <v>9.0856850718156329E-3</v>
      </c>
      <c r="I15" s="50">
        <v>1.9218112221781769E-2</v>
      </c>
    </row>
    <row r="16" spans="1:19">
      <c r="A16" s="65" t="s">
        <v>45</v>
      </c>
      <c r="B16" s="48" t="s">
        <v>11</v>
      </c>
      <c r="C16" s="66">
        <v>112</v>
      </c>
      <c r="D16" s="49">
        <v>1916</v>
      </c>
      <c r="E16" s="14">
        <v>5.845511482254697E-2</v>
      </c>
      <c r="F16" s="50">
        <v>4.8807178018473979E-2</v>
      </c>
      <c r="G16" s="50">
        <v>6.9870112858023331E-2</v>
      </c>
      <c r="H16" s="50">
        <v>9.6479368040729915E-3</v>
      </c>
      <c r="I16" s="50">
        <v>2.1062934839549352E-2</v>
      </c>
    </row>
    <row r="17" spans="1:9">
      <c r="A17" s="65" t="s">
        <v>68</v>
      </c>
      <c r="B17" s="48" t="s">
        <v>12</v>
      </c>
      <c r="C17" s="66">
        <v>256</v>
      </c>
      <c r="D17" s="49">
        <v>8094</v>
      </c>
      <c r="E17" s="14">
        <v>3.1628366691376329E-2</v>
      </c>
      <c r="F17" s="50">
        <v>2.8032284281813778E-2</v>
      </c>
      <c r="G17" s="50">
        <v>3.5668838249404908E-2</v>
      </c>
      <c r="H17" s="50">
        <v>3.596082409562551E-3</v>
      </c>
      <c r="I17" s="50">
        <v>7.6365539675911295E-3</v>
      </c>
    </row>
    <row r="18" spans="1:9">
      <c r="A18" s="65" t="s">
        <v>47</v>
      </c>
      <c r="B18" s="48" t="s">
        <v>13</v>
      </c>
      <c r="C18" s="66">
        <v>156</v>
      </c>
      <c r="D18" s="49">
        <v>2160</v>
      </c>
      <c r="E18" s="14">
        <v>7.2222222222222215E-2</v>
      </c>
      <c r="F18" s="50">
        <v>6.2048387832861381E-2</v>
      </c>
      <c r="G18" s="50">
        <v>8.3914976583461864E-2</v>
      </c>
      <c r="H18" s="50">
        <v>1.0173834389360835E-2</v>
      </c>
      <c r="I18" s="50">
        <v>2.1866588750600484E-2</v>
      </c>
    </row>
    <row r="19" spans="1:9">
      <c r="A19" s="65" t="s">
        <v>58</v>
      </c>
      <c r="B19" s="48" t="s">
        <v>14</v>
      </c>
      <c r="C19" s="66">
        <v>76</v>
      </c>
      <c r="D19" s="49">
        <v>1401</v>
      </c>
      <c r="E19" s="14">
        <v>5.4246966452533907E-2</v>
      </c>
      <c r="F19" s="50">
        <v>4.3558780474098377E-2</v>
      </c>
      <c r="G19" s="50">
        <v>6.7373014256353808E-2</v>
      </c>
      <c r="H19" s="50">
        <v>1.068818597843553E-2</v>
      </c>
      <c r="I19" s="50">
        <v>2.3814233782255431E-2</v>
      </c>
    </row>
    <row r="20" spans="1:9">
      <c r="A20" s="65" t="s">
        <v>74</v>
      </c>
      <c r="B20" s="48" t="s">
        <v>15</v>
      </c>
      <c r="C20" s="66">
        <v>245</v>
      </c>
      <c r="D20" s="49">
        <v>4642</v>
      </c>
      <c r="E20" s="14">
        <v>5.277897457992245E-2</v>
      </c>
      <c r="F20" s="50">
        <v>4.6708609538065333E-2</v>
      </c>
      <c r="G20" s="50">
        <v>5.9588944816779642E-2</v>
      </c>
      <c r="H20" s="50">
        <v>6.0703650418571162E-3</v>
      </c>
      <c r="I20" s="50">
        <v>1.2880335278714308E-2</v>
      </c>
    </row>
    <row r="21" spans="1:9">
      <c r="A21" s="65" t="s">
        <v>71</v>
      </c>
      <c r="B21" s="48" t="s">
        <v>16</v>
      </c>
      <c r="C21" s="66">
        <v>246</v>
      </c>
      <c r="D21" s="49">
        <v>7815</v>
      </c>
      <c r="E21" s="14">
        <v>3.1477927063339732E-2</v>
      </c>
      <c r="F21" s="50">
        <v>2.7831001639706095E-2</v>
      </c>
      <c r="G21" s="50">
        <v>3.5585246618859465E-2</v>
      </c>
      <c r="H21" s="50">
        <v>3.6469254236336374E-3</v>
      </c>
      <c r="I21" s="50">
        <v>7.7542449791533699E-3</v>
      </c>
    </row>
    <row r="22" spans="1:9">
      <c r="A22" s="65" t="s">
        <v>49</v>
      </c>
      <c r="B22" s="48" t="s">
        <v>17</v>
      </c>
      <c r="C22" s="66">
        <v>117</v>
      </c>
      <c r="D22" s="49">
        <v>3535</v>
      </c>
      <c r="E22" s="14">
        <v>3.3097595473833098E-2</v>
      </c>
      <c r="F22" s="50">
        <v>2.7688623526165392E-2</v>
      </c>
      <c r="G22" s="50">
        <v>3.9520262002929775E-2</v>
      </c>
      <c r="H22" s="50">
        <v>5.4089719476677067E-3</v>
      </c>
      <c r="I22" s="50">
        <v>1.1831638476764383E-2</v>
      </c>
    </row>
    <row r="23" spans="1:9">
      <c r="A23" s="65" t="s">
        <v>62</v>
      </c>
      <c r="B23" s="48" t="s">
        <v>18</v>
      </c>
      <c r="C23" s="66">
        <v>265</v>
      </c>
      <c r="D23" s="49">
        <v>5078</v>
      </c>
      <c r="E23" s="14">
        <v>5.2185899960614415E-2</v>
      </c>
      <c r="F23" s="50">
        <v>4.6400240028655643E-2</v>
      </c>
      <c r="G23" s="50">
        <v>5.8648606830325557E-2</v>
      </c>
      <c r="H23" s="50">
        <v>5.7856599319587726E-3</v>
      </c>
      <c r="I23" s="50">
        <v>1.2248366801669915E-2</v>
      </c>
    </row>
    <row r="24" spans="1:9">
      <c r="A24" s="65" t="s">
        <v>72</v>
      </c>
      <c r="B24" s="48" t="s">
        <v>19</v>
      </c>
      <c r="C24" s="66">
        <v>245</v>
      </c>
      <c r="D24" s="49">
        <v>4424</v>
      </c>
      <c r="E24" s="14">
        <v>5.5379746835443035E-2</v>
      </c>
      <c r="F24" s="50">
        <v>4.9017502219848817E-2</v>
      </c>
      <c r="G24" s="50">
        <v>6.2513497443734453E-2</v>
      </c>
      <c r="H24" s="50">
        <v>6.3622446155942175E-3</v>
      </c>
      <c r="I24" s="50">
        <v>1.3495995223885636E-2</v>
      </c>
    </row>
    <row r="25" spans="1:9">
      <c r="A25" s="65" t="s">
        <v>73</v>
      </c>
      <c r="B25" s="48" t="s">
        <v>20</v>
      </c>
      <c r="C25" s="66">
        <v>270</v>
      </c>
      <c r="D25" s="49">
        <v>6455</v>
      </c>
      <c r="E25" s="14">
        <v>4.1828040278853604E-2</v>
      </c>
      <c r="F25" s="50">
        <v>3.7210543335000928E-2</v>
      </c>
      <c r="G25" s="50">
        <v>4.6990561705258921E-2</v>
      </c>
      <c r="H25" s="50">
        <v>4.6174969438526753E-3</v>
      </c>
      <c r="I25" s="50">
        <v>9.7800183702579924E-3</v>
      </c>
    </row>
    <row r="26" spans="1:9">
      <c r="A26" s="65" t="s">
        <v>61</v>
      </c>
      <c r="B26" s="48" t="s">
        <v>21</v>
      </c>
      <c r="C26" s="66">
        <v>323</v>
      </c>
      <c r="D26" s="49">
        <v>7205</v>
      </c>
      <c r="E26" s="14">
        <v>4.4829979181124219E-2</v>
      </c>
      <c r="F26" s="50">
        <v>4.0289465756907776E-2</v>
      </c>
      <c r="G26" s="50">
        <v>4.9855613863096636E-2</v>
      </c>
      <c r="H26" s="50">
        <v>4.5405134242164427E-3</v>
      </c>
      <c r="I26" s="50">
        <v>9.5661481061888598E-3</v>
      </c>
    </row>
    <row r="27" spans="1:9">
      <c r="A27" s="65" t="s">
        <v>39</v>
      </c>
      <c r="B27" s="48" t="s">
        <v>22</v>
      </c>
      <c r="C27" s="66">
        <v>235</v>
      </c>
      <c r="D27" s="49">
        <v>5598</v>
      </c>
      <c r="E27" s="14">
        <v>4.1979278313683456E-2</v>
      </c>
      <c r="F27" s="51">
        <v>3.7032344730751142E-2</v>
      </c>
      <c r="G27" s="51">
        <v>4.7554409739421669E-2</v>
      </c>
      <c r="H27" s="51">
        <v>4.9469335829323141E-3</v>
      </c>
      <c r="I27" s="51">
        <v>1.0522065008670527E-2</v>
      </c>
    </row>
    <row r="28" spans="1:9">
      <c r="A28" s="65" t="s">
        <v>40</v>
      </c>
      <c r="B28" s="48" t="s">
        <v>23</v>
      </c>
      <c r="C28" s="66">
        <v>169</v>
      </c>
      <c r="D28" s="49">
        <v>7240</v>
      </c>
      <c r="E28" s="14">
        <v>2.3342541436464088E-2</v>
      </c>
      <c r="F28" s="51">
        <v>2.0109051908600351E-2</v>
      </c>
      <c r="G28" s="51">
        <v>2.708159897476518E-2</v>
      </c>
      <c r="H28" s="51">
        <v>3.2334895278637379E-3</v>
      </c>
      <c r="I28" s="51">
        <v>6.9725470661648296E-3</v>
      </c>
    </row>
    <row r="29" spans="1:9">
      <c r="A29" s="65" t="s">
        <v>48</v>
      </c>
      <c r="B29" s="48" t="s">
        <v>24</v>
      </c>
      <c r="C29" s="66">
        <v>104</v>
      </c>
      <c r="D29" s="49">
        <v>901</v>
      </c>
      <c r="E29" s="14">
        <v>0.11542730299667037</v>
      </c>
      <c r="F29" s="50">
        <v>9.6175640453897315E-2</v>
      </c>
      <c r="G29" s="50">
        <v>0.13794445305197156</v>
      </c>
      <c r="H29" s="50">
        <v>1.9251662542773051E-2</v>
      </c>
      <c r="I29" s="50">
        <v>4.1768812598074245E-2</v>
      </c>
    </row>
    <row r="30" spans="1:9">
      <c r="A30" s="65" t="s">
        <v>44</v>
      </c>
      <c r="B30" s="48" t="s">
        <v>25</v>
      </c>
      <c r="C30" s="66">
        <v>111</v>
      </c>
      <c r="D30" s="49">
        <v>2144</v>
      </c>
      <c r="E30" s="14">
        <v>5.1772388059701489E-2</v>
      </c>
      <c r="F30" s="50">
        <v>4.3169401900717233E-2</v>
      </c>
      <c r="G30" s="50">
        <v>6.1978761725501742E-2</v>
      </c>
      <c r="H30" s="50">
        <v>8.6029861589842563E-3</v>
      </c>
      <c r="I30" s="50">
        <v>1.8809359824784509E-2</v>
      </c>
    </row>
    <row r="31" spans="1:9">
      <c r="A31" s="65" t="s">
        <v>69</v>
      </c>
      <c r="B31" s="48" t="s">
        <v>107</v>
      </c>
      <c r="C31" s="66">
        <v>199</v>
      </c>
      <c r="D31" s="49">
        <v>5787</v>
      </c>
      <c r="E31" s="14">
        <v>3.4387420079488508E-2</v>
      </c>
      <c r="F31" s="51">
        <v>2.9992762403916157E-2</v>
      </c>
      <c r="G31" s="51">
        <v>3.9399845399412464E-2</v>
      </c>
      <c r="H31" s="51">
        <v>4.3946576755723513E-3</v>
      </c>
      <c r="I31" s="51">
        <v>9.4070829954963076E-3</v>
      </c>
    </row>
    <row r="32" spans="1:9">
      <c r="A32" s="65" t="s">
        <v>54</v>
      </c>
      <c r="B32" s="48" t="s">
        <v>26</v>
      </c>
      <c r="C32" s="66">
        <v>319</v>
      </c>
      <c r="D32" s="49">
        <v>6893</v>
      </c>
      <c r="E32" s="14">
        <v>4.627883359930364E-2</v>
      </c>
      <c r="F32" s="50">
        <v>4.1566822908551758E-2</v>
      </c>
      <c r="G32" s="50">
        <v>5.149629746237281E-2</v>
      </c>
      <c r="H32" s="50">
        <v>4.7120106907518819E-3</v>
      </c>
      <c r="I32" s="50">
        <v>9.9294745538210522E-3</v>
      </c>
    </row>
    <row r="33" spans="1:19">
      <c r="A33" s="65" t="s">
        <v>75</v>
      </c>
      <c r="B33" s="48" t="s">
        <v>27</v>
      </c>
      <c r="C33" s="66">
        <v>283</v>
      </c>
      <c r="D33" s="49">
        <v>4929</v>
      </c>
      <c r="E33" s="14">
        <v>5.7415297220531548E-2</v>
      </c>
      <c r="F33" s="50">
        <v>5.1258785616348383E-2</v>
      </c>
      <c r="G33" s="50">
        <v>6.4261161344851422E-2</v>
      </c>
      <c r="H33" s="50">
        <v>6.1565116041831652E-3</v>
      </c>
      <c r="I33" s="50">
        <v>1.3002375728503039E-2</v>
      </c>
    </row>
    <row r="34" spans="1:19">
      <c r="A34" s="65" t="s">
        <v>41</v>
      </c>
      <c r="B34" s="48" t="s">
        <v>28</v>
      </c>
      <c r="C34" s="66">
        <v>252</v>
      </c>
      <c r="D34" s="49">
        <v>3693</v>
      </c>
      <c r="E34" s="14">
        <v>6.8237205523964256E-2</v>
      </c>
      <c r="F34" s="51">
        <v>6.0545122528360168E-2</v>
      </c>
      <c r="G34" s="51">
        <v>7.6826627454111326E-2</v>
      </c>
      <c r="H34" s="51">
        <v>7.6920829956040881E-3</v>
      </c>
      <c r="I34" s="51">
        <v>1.6281504925751158E-2</v>
      </c>
    </row>
    <row r="35" spans="1:19">
      <c r="A35" s="65" t="s">
        <v>50</v>
      </c>
      <c r="B35" s="48" t="s">
        <v>29</v>
      </c>
      <c r="C35" s="66">
        <v>163</v>
      </c>
      <c r="D35" s="49">
        <v>1896</v>
      </c>
      <c r="E35" s="14">
        <v>8.5970464135021102E-2</v>
      </c>
      <c r="F35" s="50">
        <v>7.4174617833596024E-2</v>
      </c>
      <c r="G35" s="50">
        <v>9.9440698306444267E-2</v>
      </c>
      <c r="H35" s="50">
        <v>1.1795846301425078E-2</v>
      </c>
      <c r="I35" s="50">
        <v>2.5266080472848243E-2</v>
      </c>
    </row>
    <row r="36" spans="1:19">
      <c r="A36" s="65" t="s">
        <v>43</v>
      </c>
      <c r="B36" s="48" t="s">
        <v>30</v>
      </c>
      <c r="C36" s="66">
        <v>208</v>
      </c>
      <c r="D36" s="49">
        <v>3278</v>
      </c>
      <c r="E36" s="14">
        <v>6.3453325198291638E-2</v>
      </c>
      <c r="F36" s="51">
        <v>5.5608246745014044E-2</v>
      </c>
      <c r="G36" s="51">
        <v>7.2320413797286334E-2</v>
      </c>
      <c r="H36" s="51">
        <v>7.8450784532775944E-3</v>
      </c>
      <c r="I36" s="51">
        <v>1.6712167052272291E-2</v>
      </c>
    </row>
    <row r="37" spans="1:19">
      <c r="A37" s="65" t="s">
        <v>57</v>
      </c>
      <c r="B37" s="48" t="s">
        <v>31</v>
      </c>
      <c r="C37" s="66">
        <v>143</v>
      </c>
      <c r="D37" s="49">
        <v>2627</v>
      </c>
      <c r="E37" s="14">
        <v>5.4434716406547394E-2</v>
      </c>
      <c r="F37" s="50">
        <v>4.6391490667602751E-2</v>
      </c>
      <c r="G37" s="50">
        <v>6.3779186274711047E-2</v>
      </c>
      <c r="H37" s="50">
        <v>8.0432257389446427E-3</v>
      </c>
      <c r="I37" s="50">
        <v>1.7387695607108296E-2</v>
      </c>
    </row>
    <row r="38" spans="1:19">
      <c r="A38" s="65" t="s">
        <v>53</v>
      </c>
      <c r="B38" s="48" t="s">
        <v>32</v>
      </c>
      <c r="C38" s="66">
        <v>135</v>
      </c>
      <c r="D38" s="49">
        <v>2280</v>
      </c>
      <c r="E38" s="14">
        <v>5.921052631578947E-2</v>
      </c>
      <c r="F38" s="50">
        <v>5.024376113879387E-2</v>
      </c>
      <c r="G38" s="50">
        <v>6.9660176157032572E-2</v>
      </c>
      <c r="H38" s="50">
        <v>8.9667651769956003E-3</v>
      </c>
      <c r="I38" s="50">
        <v>1.9416415018238702E-2</v>
      </c>
    </row>
    <row r="39" spans="1:19">
      <c r="A39" s="65" t="s">
        <v>46</v>
      </c>
      <c r="B39" s="48" t="s">
        <v>33</v>
      </c>
      <c r="C39" s="66">
        <v>133</v>
      </c>
      <c r="D39" s="49">
        <v>2485</v>
      </c>
      <c r="E39" s="14">
        <v>5.3521126760563378E-2</v>
      </c>
      <c r="F39" s="50">
        <v>4.5340956221667818E-2</v>
      </c>
      <c r="G39" s="50">
        <v>6.3079603768971981E-2</v>
      </c>
      <c r="H39" s="50">
        <v>8.1801705388955606E-3</v>
      </c>
      <c r="I39" s="50">
        <v>1.7738647547304164E-2</v>
      </c>
    </row>
    <row r="40" spans="1:19">
      <c r="A40" s="65" t="s">
        <v>52</v>
      </c>
      <c r="B40" s="48" t="s">
        <v>34</v>
      </c>
      <c r="C40" s="66">
        <v>151</v>
      </c>
      <c r="D40" s="49">
        <v>2656</v>
      </c>
      <c r="E40" s="14">
        <v>5.6852409638554216E-2</v>
      </c>
      <c r="F40" s="50">
        <v>4.8669003828597276E-2</v>
      </c>
      <c r="G40" s="50">
        <v>6.6315888504840909E-2</v>
      </c>
      <c r="H40" s="50">
        <v>8.1834058099569396E-3</v>
      </c>
      <c r="I40" s="50">
        <v>1.7646884676243632E-2</v>
      </c>
    </row>
    <row r="41" spans="1:19">
      <c r="A41" s="65" t="s">
        <v>51</v>
      </c>
      <c r="B41" s="48" t="s">
        <v>35</v>
      </c>
      <c r="C41" s="66">
        <v>165</v>
      </c>
      <c r="D41" s="49">
        <v>4346</v>
      </c>
      <c r="E41" s="14">
        <v>3.7965945697192818E-2</v>
      </c>
      <c r="F41" s="50">
        <v>3.2679834942979005E-2</v>
      </c>
      <c r="G41" s="50">
        <v>4.4068155144752007E-2</v>
      </c>
      <c r="H41" s="50">
        <v>5.286110754213813E-3</v>
      </c>
      <c r="I41" s="50">
        <v>1.1388320201773001E-2</v>
      </c>
    </row>
    <row r="42" spans="1:19">
      <c r="A42" s="65" t="s">
        <v>60</v>
      </c>
      <c r="B42" s="48" t="s">
        <v>36</v>
      </c>
      <c r="C42" s="66">
        <v>236</v>
      </c>
      <c r="D42" s="49">
        <v>4414</v>
      </c>
      <c r="E42" s="14">
        <v>5.3466243769823292E-2</v>
      </c>
      <c r="F42" s="50">
        <v>4.7209432957385784E-2</v>
      </c>
      <c r="G42" s="50">
        <v>6.0499634746626063E-2</v>
      </c>
      <c r="H42" s="50">
        <v>6.2568108124375077E-3</v>
      </c>
      <c r="I42" s="50">
        <v>1.3290201789240279E-2</v>
      </c>
    </row>
    <row r="43" spans="1:19" s="2" customFormat="1">
      <c r="B43" s="7" t="s">
        <v>38</v>
      </c>
      <c r="C43" s="47">
        <f>SUM(C5:C42)</f>
        <v>8430</v>
      </c>
      <c r="D43" s="47">
        <f>SUM(D5:D42)</f>
        <v>182813</v>
      </c>
      <c r="E43" s="13">
        <f>C43/D43</f>
        <v>4.6112694392630722E-2</v>
      </c>
    </row>
    <row r="45" spans="1:19" ht="18.75">
      <c r="A45" s="9"/>
      <c r="B45" s="10"/>
      <c r="C45" s="11"/>
      <c r="D45" s="11"/>
      <c r="E45" s="11"/>
      <c r="F45" s="11"/>
      <c r="O45" s="12"/>
    </row>
    <row r="46" spans="1:19" ht="18.75">
      <c r="A46" s="68" t="s">
        <v>121</v>
      </c>
      <c r="B46" s="10"/>
      <c r="C46" s="11"/>
      <c r="D46" s="11"/>
      <c r="E46" s="11"/>
      <c r="F46" s="11"/>
    </row>
    <row r="47" spans="1:19" ht="18.75">
      <c r="A47" s="161" t="s">
        <v>117</v>
      </c>
      <c r="B47" s="162"/>
      <c r="C47" s="162"/>
      <c r="D47" s="162"/>
      <c r="E47" s="162"/>
      <c r="F47" s="162"/>
      <c r="G47" s="162"/>
      <c r="H47" s="162"/>
      <c r="I47" s="163"/>
    </row>
    <row r="48" spans="1:19" ht="45">
      <c r="A48" s="6" t="s">
        <v>76</v>
      </c>
      <c r="B48" s="16" t="s">
        <v>80</v>
      </c>
      <c r="C48" s="6" t="s">
        <v>120</v>
      </c>
      <c r="D48" s="6" t="s">
        <v>96</v>
      </c>
      <c r="E48" s="6" t="s">
        <v>92</v>
      </c>
      <c r="F48" s="6" t="s">
        <v>82</v>
      </c>
      <c r="G48" s="6" t="s">
        <v>83</v>
      </c>
      <c r="H48" s="6" t="s">
        <v>95</v>
      </c>
      <c r="I48" s="6" t="s">
        <v>116</v>
      </c>
      <c r="J48" s="15"/>
      <c r="K48" s="15"/>
      <c r="L48" s="15"/>
      <c r="M48" s="15"/>
      <c r="N48" s="15"/>
      <c r="O48" s="15"/>
      <c r="P48" s="15"/>
      <c r="Q48" s="15"/>
      <c r="R48" s="15"/>
      <c r="S48" s="15"/>
    </row>
    <row r="49" spans="1:19">
      <c r="A49" s="60" t="s">
        <v>64</v>
      </c>
      <c r="B49" s="61" t="s">
        <v>0</v>
      </c>
      <c r="C49" s="62">
        <v>544.69309095632013</v>
      </c>
      <c r="D49" s="62">
        <v>7413</v>
      </c>
      <c r="E49" s="69">
        <v>7.3478091320156494E-2</v>
      </c>
      <c r="F49" s="71">
        <v>3.0310545265965279E-2</v>
      </c>
      <c r="G49" s="71">
        <v>0.12709152256971235</v>
      </c>
      <c r="H49" s="3">
        <v>4.3167546054191215E-2</v>
      </c>
      <c r="I49" s="3">
        <v>5.3613431249555851E-2</v>
      </c>
      <c r="J49" s="15"/>
      <c r="K49" s="15"/>
      <c r="L49" s="15"/>
      <c r="M49" s="15"/>
      <c r="N49" s="15"/>
      <c r="O49" s="15"/>
      <c r="P49" s="15"/>
      <c r="Q49" s="15"/>
      <c r="R49" s="15"/>
      <c r="S49" s="15"/>
    </row>
    <row r="50" spans="1:19" ht="18">
      <c r="A50" s="60" t="s">
        <v>37</v>
      </c>
      <c r="B50" s="61" t="s">
        <v>1</v>
      </c>
      <c r="C50" s="62">
        <v>368.55006062540031</v>
      </c>
      <c r="D50" s="62">
        <v>4672</v>
      </c>
      <c r="E50" s="69">
        <v>7.8884858866738072E-2</v>
      </c>
      <c r="F50" s="71">
        <v>3.2059290666230096E-2</v>
      </c>
      <c r="G50" s="71">
        <v>0.1331996317194401</v>
      </c>
      <c r="H50" s="4">
        <v>4.6825568200507976E-2</v>
      </c>
      <c r="I50" s="4">
        <v>5.4314772852702031E-2</v>
      </c>
      <c r="J50" s="59"/>
      <c r="K50" s="15"/>
      <c r="L50" s="12"/>
      <c r="M50" s="15"/>
      <c r="N50" s="52"/>
      <c r="O50" s="52"/>
      <c r="P50" s="52"/>
      <c r="Q50" s="52"/>
      <c r="R50" s="52"/>
      <c r="S50" s="15"/>
    </row>
    <row r="51" spans="1:19">
      <c r="A51" s="60" t="s">
        <v>65</v>
      </c>
      <c r="B51" s="61" t="s">
        <v>2</v>
      </c>
      <c r="C51" s="62">
        <v>398.67617657864906</v>
      </c>
      <c r="D51" s="62">
        <v>3933</v>
      </c>
      <c r="E51" s="69">
        <v>0.1013669403963003</v>
      </c>
      <c r="F51" s="71">
        <v>3.8193811367936016E-2</v>
      </c>
      <c r="G51" s="71">
        <v>0.17707158223306649</v>
      </c>
      <c r="H51" s="4">
        <v>6.3173129028364278E-2</v>
      </c>
      <c r="I51" s="4">
        <v>7.5704641836766187E-2</v>
      </c>
      <c r="J51" s="53"/>
      <c r="K51" s="15"/>
      <c r="L51" s="15"/>
      <c r="M51" s="15"/>
      <c r="N51" s="15"/>
      <c r="O51" s="15"/>
      <c r="P51" s="15"/>
      <c r="Q51" s="15"/>
      <c r="R51" s="15"/>
      <c r="S51" s="15"/>
    </row>
    <row r="52" spans="1:19">
      <c r="A52" s="60" t="s">
        <v>70</v>
      </c>
      <c r="B52" s="61" t="s">
        <v>3</v>
      </c>
      <c r="C52" s="62">
        <v>744.64695465130114</v>
      </c>
      <c r="D52" s="62">
        <v>8679</v>
      </c>
      <c r="E52" s="69">
        <v>8.5798704303641102E-2</v>
      </c>
      <c r="F52" s="71">
        <v>3.5178790786312759E-2</v>
      </c>
      <c r="G52" s="71">
        <v>0.14566104494313012</v>
      </c>
      <c r="H52" s="4">
        <v>5.0619913517328342E-2</v>
      </c>
      <c r="I52" s="4">
        <v>5.9862340639489017E-2</v>
      </c>
      <c r="J52" s="55"/>
      <c r="K52" s="15"/>
      <c r="L52" s="15"/>
      <c r="M52" s="15"/>
      <c r="N52" s="56"/>
      <c r="O52" s="56"/>
      <c r="P52" s="56"/>
      <c r="Q52" s="56"/>
      <c r="R52" s="56"/>
      <c r="S52" s="15"/>
    </row>
    <row r="53" spans="1:19">
      <c r="A53" s="60" t="s">
        <v>42</v>
      </c>
      <c r="B53" s="61" t="s">
        <v>4</v>
      </c>
      <c r="C53" s="62">
        <v>144.13614279707181</v>
      </c>
      <c r="D53" s="62">
        <v>1415</v>
      </c>
      <c r="E53" s="69">
        <v>0.1018629984431603</v>
      </c>
      <c r="F53" s="71">
        <v>3.88614989293775E-2</v>
      </c>
      <c r="G53" s="71">
        <v>0.17702077948898781</v>
      </c>
      <c r="H53" s="4">
        <v>6.3001499513782797E-2</v>
      </c>
      <c r="I53" s="4">
        <v>7.5157781045827515E-2</v>
      </c>
      <c r="J53" s="55"/>
      <c r="K53" s="15"/>
      <c r="L53" s="15"/>
      <c r="M53" s="15"/>
      <c r="N53" s="56"/>
      <c r="O53" s="56"/>
      <c r="P53" s="56"/>
      <c r="Q53" s="56"/>
      <c r="R53" s="56"/>
      <c r="S53" s="15"/>
    </row>
    <row r="54" spans="1:19">
      <c r="A54" s="60" t="s">
        <v>67</v>
      </c>
      <c r="B54" s="61" t="s">
        <v>5</v>
      </c>
      <c r="C54" s="62">
        <v>700.88544740231555</v>
      </c>
      <c r="D54" s="62">
        <v>11536</v>
      </c>
      <c r="E54" s="69">
        <v>6.0756366799784634E-2</v>
      </c>
      <c r="F54" s="71">
        <v>2.8554064026051942E-2</v>
      </c>
      <c r="G54" s="71">
        <v>9.9634717745863272E-2</v>
      </c>
      <c r="H54" s="4">
        <v>3.2202302773732691E-2</v>
      </c>
      <c r="I54" s="4">
        <v>3.8878350946078638E-2</v>
      </c>
      <c r="J54" s="55"/>
      <c r="K54" s="15"/>
      <c r="L54" s="15"/>
      <c r="M54" s="15"/>
      <c r="N54" s="56"/>
      <c r="O54" s="56"/>
      <c r="P54" s="56"/>
      <c r="Q54" s="56"/>
      <c r="R54" s="56"/>
      <c r="S54" s="15"/>
    </row>
    <row r="55" spans="1:19">
      <c r="A55" s="60" t="s">
        <v>59</v>
      </c>
      <c r="B55" s="61" t="s">
        <v>6</v>
      </c>
      <c r="C55" s="62">
        <v>516.2424782940484</v>
      </c>
      <c r="D55" s="62">
        <v>6671</v>
      </c>
      <c r="E55" s="69">
        <v>7.7386070798088499E-2</v>
      </c>
      <c r="F55" s="71">
        <v>3.5057402885521859E-2</v>
      </c>
      <c r="G55" s="71">
        <v>0.12587988787441409</v>
      </c>
      <c r="H55" s="4">
        <v>4.2328667912566641E-2</v>
      </c>
      <c r="I55" s="4">
        <v>4.8493817076325593E-2</v>
      </c>
      <c r="J55" s="55"/>
      <c r="K55" s="15"/>
      <c r="L55" s="15"/>
      <c r="M55" s="15"/>
      <c r="N55" s="56"/>
      <c r="O55" s="56"/>
      <c r="P55" s="56"/>
      <c r="Q55" s="56"/>
      <c r="R55" s="56"/>
      <c r="S55" s="15"/>
    </row>
    <row r="56" spans="1:19">
      <c r="A56" s="60" t="s">
        <v>55</v>
      </c>
      <c r="B56" s="61" t="s">
        <v>7</v>
      </c>
      <c r="C56" s="62">
        <v>158.14956160438749</v>
      </c>
      <c r="D56" s="62">
        <v>2253</v>
      </c>
      <c r="E56" s="69">
        <v>7.0195100578955824E-2</v>
      </c>
      <c r="F56" s="71">
        <v>2.6249475038174156E-2</v>
      </c>
      <c r="G56" s="71">
        <v>0.12798737481600594</v>
      </c>
      <c r="H56" s="4">
        <v>4.3945625540781671E-2</v>
      </c>
      <c r="I56" s="4">
        <v>5.779227423705012E-2</v>
      </c>
      <c r="J56" s="55"/>
      <c r="K56" s="15"/>
      <c r="L56" s="15"/>
      <c r="M56" s="15"/>
      <c r="N56" s="56"/>
      <c r="O56" s="56"/>
      <c r="P56" s="56"/>
      <c r="Q56" s="56"/>
      <c r="R56" s="56"/>
      <c r="S56" s="15"/>
    </row>
    <row r="57" spans="1:19">
      <c r="A57" s="60" t="s">
        <v>66</v>
      </c>
      <c r="B57" s="61" t="s">
        <v>8</v>
      </c>
      <c r="C57" s="62">
        <v>797.55772507121981</v>
      </c>
      <c r="D57" s="62">
        <v>9970</v>
      </c>
      <c r="E57" s="69">
        <v>7.9995759786481421E-2</v>
      </c>
      <c r="F57" s="71">
        <v>3.5010455351377548E-2</v>
      </c>
      <c r="G57" s="71">
        <v>0.13459355331103182</v>
      </c>
      <c r="H57" s="4">
        <v>4.4985304435103873E-2</v>
      </c>
      <c r="I57" s="4">
        <v>5.4597793524550395E-2</v>
      </c>
      <c r="J57" s="55"/>
      <c r="K57" s="15"/>
      <c r="L57" s="15"/>
      <c r="M57" s="15"/>
      <c r="N57" s="56"/>
      <c r="O57" s="56"/>
      <c r="P57" s="56"/>
      <c r="Q57" s="56"/>
      <c r="R57" s="56"/>
      <c r="S57" s="15"/>
    </row>
    <row r="58" spans="1:19">
      <c r="A58" s="60" t="s">
        <v>63</v>
      </c>
      <c r="B58" s="61" t="s">
        <v>9</v>
      </c>
      <c r="C58" s="62">
        <v>688.95338054016042</v>
      </c>
      <c r="D58" s="62">
        <v>10549</v>
      </c>
      <c r="E58" s="69">
        <v>6.5309828470960327E-2</v>
      </c>
      <c r="F58" s="71">
        <v>3.0990292661710724E-2</v>
      </c>
      <c r="G58" s="71">
        <v>0.10884948240293921</v>
      </c>
      <c r="H58" s="4">
        <v>3.4319535809249603E-2</v>
      </c>
      <c r="I58" s="4">
        <v>4.3539653931978881E-2</v>
      </c>
      <c r="J58" s="55"/>
      <c r="K58" s="15"/>
      <c r="L58" s="15"/>
      <c r="M58" s="15"/>
      <c r="N58" s="56"/>
      <c r="O58" s="56"/>
      <c r="P58" s="56"/>
      <c r="Q58" s="56"/>
      <c r="R58" s="56"/>
      <c r="S58" s="15"/>
    </row>
    <row r="59" spans="1:19">
      <c r="A59" s="60" t="s">
        <v>56</v>
      </c>
      <c r="B59" s="61" t="s">
        <v>10</v>
      </c>
      <c r="C59" s="62">
        <v>361.37873232873113</v>
      </c>
      <c r="D59" s="62">
        <v>3061</v>
      </c>
      <c r="E59" s="69">
        <v>0.11805904355724636</v>
      </c>
      <c r="F59" s="71">
        <v>4.1397387344613443E-2</v>
      </c>
      <c r="G59" s="71">
        <v>0.21926031646633487</v>
      </c>
      <c r="H59" s="4">
        <v>7.666165621263292E-2</v>
      </c>
      <c r="I59" s="4">
        <v>0.10120127290908851</v>
      </c>
      <c r="J59" s="55"/>
      <c r="K59" s="15"/>
      <c r="L59" s="15"/>
      <c r="M59" s="15"/>
      <c r="N59" s="56"/>
      <c r="O59" s="56"/>
      <c r="P59" s="56"/>
      <c r="Q59" s="56"/>
      <c r="R59" s="56"/>
      <c r="S59" s="15"/>
    </row>
    <row r="60" spans="1:19">
      <c r="A60" s="60" t="s">
        <v>45</v>
      </c>
      <c r="B60" s="61" t="s">
        <v>11</v>
      </c>
      <c r="C60" s="62">
        <v>192.88275513428061</v>
      </c>
      <c r="D60" s="62">
        <v>1940</v>
      </c>
      <c r="E60" s="69">
        <v>9.9424100584680736E-2</v>
      </c>
      <c r="F60" s="71">
        <v>3.6604676844069664E-2</v>
      </c>
      <c r="G60" s="71">
        <v>0.1773677943337276</v>
      </c>
      <c r="H60" s="4">
        <v>6.2819423740611072E-2</v>
      </c>
      <c r="I60" s="4">
        <v>7.7943693749046861E-2</v>
      </c>
      <c r="J60" s="55"/>
      <c r="K60" s="15"/>
      <c r="L60" s="15"/>
      <c r="M60" s="15"/>
      <c r="N60" s="56"/>
      <c r="O60" s="56"/>
      <c r="P60" s="56"/>
      <c r="Q60" s="56"/>
      <c r="R60" s="56"/>
      <c r="S60" s="15"/>
    </row>
    <row r="61" spans="1:19">
      <c r="A61" s="60" t="s">
        <v>68</v>
      </c>
      <c r="B61" s="61" t="s">
        <v>12</v>
      </c>
      <c r="C61" s="62">
        <v>523.05347147241218</v>
      </c>
      <c r="D61" s="62">
        <v>8092</v>
      </c>
      <c r="E61" s="69">
        <v>6.4638342989670319E-2</v>
      </c>
      <c r="F61" s="71">
        <v>3.1737979976958125E-2</v>
      </c>
      <c r="G61" s="71">
        <v>0.10455664357237328</v>
      </c>
      <c r="H61" s="4">
        <v>3.2900363012712194E-2</v>
      </c>
      <c r="I61" s="4">
        <v>3.9918300582702959E-2</v>
      </c>
      <c r="J61" s="55"/>
      <c r="K61" s="15"/>
      <c r="L61" s="15"/>
      <c r="M61" s="15"/>
      <c r="N61" s="56"/>
      <c r="O61" s="56"/>
      <c r="P61" s="56"/>
      <c r="Q61" s="56"/>
      <c r="R61" s="56"/>
      <c r="S61" s="15"/>
    </row>
    <row r="62" spans="1:19">
      <c r="A62" s="60" t="s">
        <v>47</v>
      </c>
      <c r="B62" s="61" t="s">
        <v>13</v>
      </c>
      <c r="C62" s="62">
        <v>275.69768531374268</v>
      </c>
      <c r="D62" s="62">
        <v>2224</v>
      </c>
      <c r="E62" s="69">
        <v>0.12396478656193466</v>
      </c>
      <c r="F62" s="71">
        <v>4.2296009520121781E-2</v>
      </c>
      <c r="G62" s="71">
        <v>0.23123503568947598</v>
      </c>
      <c r="H62" s="4">
        <v>8.1668777041812884E-2</v>
      </c>
      <c r="I62" s="4">
        <v>0.10727024912754132</v>
      </c>
      <c r="J62" s="55"/>
      <c r="K62" s="15"/>
      <c r="L62" s="15"/>
      <c r="M62" s="15"/>
      <c r="N62" s="56"/>
      <c r="O62" s="56"/>
      <c r="P62" s="56"/>
      <c r="Q62" s="56"/>
      <c r="R62" s="56"/>
      <c r="S62" s="15"/>
    </row>
    <row r="63" spans="1:19">
      <c r="A63" s="60" t="s">
        <v>58</v>
      </c>
      <c r="B63" s="61" t="s">
        <v>14</v>
      </c>
      <c r="C63" s="62">
        <v>147.41501371974817</v>
      </c>
      <c r="D63" s="62">
        <v>1456</v>
      </c>
      <c r="E63" s="69">
        <v>0.1012465753569699</v>
      </c>
      <c r="F63" s="71">
        <v>4.3550990092920031E-2</v>
      </c>
      <c r="G63" s="71">
        <v>0.16796458472136933</v>
      </c>
      <c r="H63" s="4">
        <v>5.7695585264049873E-2</v>
      </c>
      <c r="I63" s="4">
        <v>6.6718009364399422E-2</v>
      </c>
      <c r="J63" s="55"/>
      <c r="K63" s="15"/>
      <c r="L63" s="15"/>
      <c r="M63" s="15"/>
      <c r="N63" s="56"/>
      <c r="O63" s="56"/>
      <c r="P63" s="56"/>
      <c r="Q63" s="56"/>
      <c r="R63" s="56"/>
      <c r="S63" s="15"/>
    </row>
    <row r="64" spans="1:19">
      <c r="A64" s="60" t="s">
        <v>74</v>
      </c>
      <c r="B64" s="61" t="s">
        <v>15</v>
      </c>
      <c r="C64" s="62">
        <v>369.84361147846829</v>
      </c>
      <c r="D64" s="62">
        <v>4605</v>
      </c>
      <c r="E64" s="69">
        <v>8.0313487834629382E-2</v>
      </c>
      <c r="F64" s="71">
        <v>3.5247408493373648E-2</v>
      </c>
      <c r="G64" s="71">
        <v>0.13228983788656376</v>
      </c>
      <c r="H64" s="4">
        <v>4.5066079341255734E-2</v>
      </c>
      <c r="I64" s="4">
        <v>5.1976350051934378E-2</v>
      </c>
      <c r="J64" s="55"/>
      <c r="K64" s="15"/>
      <c r="L64" s="15"/>
      <c r="M64" s="15"/>
      <c r="N64" s="56"/>
      <c r="O64" s="56"/>
      <c r="P64" s="56"/>
      <c r="Q64" s="56"/>
      <c r="R64" s="56"/>
      <c r="S64" s="15"/>
    </row>
    <row r="65" spans="1:19">
      <c r="A65" s="60" t="s">
        <v>71</v>
      </c>
      <c r="B65" s="61" t="s">
        <v>16</v>
      </c>
      <c r="C65" s="62">
        <v>583.42329785841446</v>
      </c>
      <c r="D65" s="62">
        <v>7767</v>
      </c>
      <c r="E65" s="69">
        <v>7.5115655704701231E-2</v>
      </c>
      <c r="F65" s="71">
        <v>3.5361368015397E-2</v>
      </c>
      <c r="G65" s="71">
        <v>0.12342726803941427</v>
      </c>
      <c r="H65" s="4">
        <v>3.9754287689304231E-2</v>
      </c>
      <c r="I65" s="4">
        <v>4.8311612334713039E-2</v>
      </c>
      <c r="J65" s="55"/>
      <c r="K65" s="15"/>
      <c r="L65" s="15"/>
      <c r="M65" s="15"/>
      <c r="N65" s="56"/>
      <c r="O65" s="56"/>
      <c r="P65" s="56"/>
      <c r="Q65" s="56"/>
      <c r="R65" s="56"/>
      <c r="S65" s="15"/>
    </row>
    <row r="66" spans="1:19">
      <c r="A66" s="60" t="s">
        <v>49</v>
      </c>
      <c r="B66" s="61" t="s">
        <v>17</v>
      </c>
      <c r="C66" s="62">
        <v>231.67858343251356</v>
      </c>
      <c r="D66" s="62">
        <v>3529</v>
      </c>
      <c r="E66" s="69">
        <v>6.5649924463732939E-2</v>
      </c>
      <c r="F66" s="71">
        <v>2.767756325853404E-2</v>
      </c>
      <c r="G66" s="71">
        <v>0.11802570895614568</v>
      </c>
      <c r="H66" s="4">
        <v>3.7972361205198896E-2</v>
      </c>
      <c r="I66" s="4">
        <v>5.2375784492412744E-2</v>
      </c>
      <c r="J66" s="55"/>
      <c r="K66" s="15"/>
      <c r="L66" s="15"/>
      <c r="M66" s="15"/>
      <c r="N66" s="56"/>
      <c r="O66" s="56"/>
      <c r="P66" s="56"/>
      <c r="Q66" s="56"/>
      <c r="R66" s="56"/>
      <c r="S66" s="15"/>
    </row>
    <row r="67" spans="1:19">
      <c r="A67" s="60" t="s">
        <v>62</v>
      </c>
      <c r="B67" s="61" t="s">
        <v>18</v>
      </c>
      <c r="C67" s="62">
        <v>372.89736126913363</v>
      </c>
      <c r="D67" s="62">
        <v>5131</v>
      </c>
      <c r="E67" s="69">
        <v>7.2675377366816146E-2</v>
      </c>
      <c r="F67" s="71">
        <v>2.9257172360105419E-2</v>
      </c>
      <c r="G67" s="71">
        <v>0.13006139216471738</v>
      </c>
      <c r="H67" s="4">
        <v>4.3418205006710731E-2</v>
      </c>
      <c r="I67" s="4">
        <v>5.738601479790123E-2</v>
      </c>
      <c r="J67" s="55"/>
      <c r="K67" s="15"/>
      <c r="L67" s="15"/>
      <c r="M67" s="15"/>
      <c r="N67" s="56"/>
      <c r="O67" s="56"/>
      <c r="P67" s="56"/>
      <c r="Q67" s="56"/>
      <c r="R67" s="56"/>
      <c r="S67" s="15"/>
    </row>
    <row r="68" spans="1:19">
      <c r="A68" s="60" t="s">
        <v>72</v>
      </c>
      <c r="B68" s="61" t="s">
        <v>19</v>
      </c>
      <c r="C68" s="62">
        <v>304.30339887421206</v>
      </c>
      <c r="D68" s="62">
        <v>4463</v>
      </c>
      <c r="E68" s="69">
        <v>6.8183598224112046E-2</v>
      </c>
      <c r="F68" s="71">
        <v>3.0348495152932375E-2</v>
      </c>
      <c r="G68" s="71">
        <v>0.10828483276942781</v>
      </c>
      <c r="H68" s="4">
        <v>3.7835103071179668E-2</v>
      </c>
      <c r="I68" s="4">
        <v>4.0101234545315764E-2</v>
      </c>
      <c r="J68" s="55"/>
      <c r="K68" s="15"/>
      <c r="L68" s="15"/>
      <c r="M68" s="15"/>
      <c r="N68" s="56"/>
      <c r="O68" s="56"/>
      <c r="P68" s="56"/>
      <c r="Q68" s="56"/>
      <c r="R68" s="56"/>
      <c r="S68" s="15"/>
    </row>
    <row r="69" spans="1:19">
      <c r="A69" s="60" t="s">
        <v>73</v>
      </c>
      <c r="B69" s="61" t="s">
        <v>20</v>
      </c>
      <c r="C69" s="62">
        <v>464.7848901257193</v>
      </c>
      <c r="D69" s="62">
        <v>6593</v>
      </c>
      <c r="E69" s="69">
        <v>7.0496722300275941E-2</v>
      </c>
      <c r="F69" s="71">
        <v>2.9494897953393402E-2</v>
      </c>
      <c r="G69" s="71">
        <v>0.11917779044431315</v>
      </c>
      <c r="H69" s="4">
        <v>4.1001824346882543E-2</v>
      </c>
      <c r="I69" s="4">
        <v>4.8681068144037207E-2</v>
      </c>
      <c r="J69" s="55"/>
      <c r="K69" s="15"/>
      <c r="L69" s="15"/>
      <c r="M69" s="15"/>
      <c r="N69" s="56"/>
      <c r="O69" s="56"/>
      <c r="P69" s="56"/>
      <c r="Q69" s="56"/>
      <c r="R69" s="56"/>
      <c r="S69" s="15"/>
    </row>
    <row r="70" spans="1:19">
      <c r="A70" s="60" t="s">
        <v>61</v>
      </c>
      <c r="B70" s="61" t="s">
        <v>21</v>
      </c>
      <c r="C70" s="62">
        <v>467.99742785713227</v>
      </c>
      <c r="D70" s="62">
        <v>7192</v>
      </c>
      <c r="E70" s="69">
        <v>6.5071944918956098E-2</v>
      </c>
      <c r="F70" s="71">
        <v>2.5842732176447284E-2</v>
      </c>
      <c r="G70" s="71">
        <v>0.11652011337063078</v>
      </c>
      <c r="H70" s="4">
        <v>3.9229212742508818E-2</v>
      </c>
      <c r="I70" s="4">
        <v>5.1448168451674686E-2</v>
      </c>
      <c r="J70" s="55"/>
      <c r="K70" s="15"/>
      <c r="L70" s="15"/>
      <c r="M70" s="15"/>
      <c r="N70" s="56"/>
      <c r="O70" s="56"/>
      <c r="P70" s="56"/>
      <c r="Q70" s="56"/>
      <c r="R70" s="56"/>
      <c r="S70" s="15"/>
    </row>
    <row r="71" spans="1:19">
      <c r="A71" s="60" t="s">
        <v>39</v>
      </c>
      <c r="B71" s="61" t="s">
        <v>22</v>
      </c>
      <c r="C71" s="62">
        <v>418.49950162958959</v>
      </c>
      <c r="D71" s="62">
        <v>5625</v>
      </c>
      <c r="E71" s="69">
        <v>7.4399911400815921E-2</v>
      </c>
      <c r="F71" s="71">
        <v>3.1531350599253521E-2</v>
      </c>
      <c r="G71" s="71">
        <v>0.12945801878320912</v>
      </c>
      <c r="H71" s="4">
        <v>4.28685608015624E-2</v>
      </c>
      <c r="I71" s="4">
        <v>5.5058107382393195E-2</v>
      </c>
      <c r="J71" s="55"/>
      <c r="K71" s="15"/>
      <c r="L71" s="15"/>
      <c r="M71" s="15"/>
      <c r="N71" s="56"/>
      <c r="O71" s="56"/>
      <c r="P71" s="56"/>
      <c r="Q71" s="56"/>
      <c r="R71" s="56"/>
      <c r="S71" s="15"/>
    </row>
    <row r="72" spans="1:19">
      <c r="A72" s="60" t="s">
        <v>40</v>
      </c>
      <c r="B72" s="61" t="s">
        <v>23</v>
      </c>
      <c r="C72" s="62">
        <v>373.51646928610586</v>
      </c>
      <c r="D72" s="62">
        <v>7355</v>
      </c>
      <c r="E72" s="69">
        <v>5.0784020297227173E-2</v>
      </c>
      <c r="F72" s="71">
        <v>2.1744648659775819E-2</v>
      </c>
      <c r="G72" s="71">
        <v>9.3324442496769452E-2</v>
      </c>
      <c r="H72" s="4">
        <v>2.9039371637451353E-2</v>
      </c>
      <c r="I72" s="4">
        <v>4.254042219954228E-2</v>
      </c>
      <c r="J72" s="55"/>
      <c r="K72" s="15"/>
      <c r="L72" s="15"/>
      <c r="M72" s="15"/>
      <c r="N72" s="56"/>
      <c r="O72" s="56"/>
      <c r="P72" s="56"/>
      <c r="Q72" s="56"/>
      <c r="R72" s="56"/>
      <c r="S72" s="15"/>
    </row>
    <row r="73" spans="1:19">
      <c r="A73" s="60" t="s">
        <v>48</v>
      </c>
      <c r="B73" s="61" t="s">
        <v>24</v>
      </c>
      <c r="C73" s="62">
        <v>173.86075983290573</v>
      </c>
      <c r="D73" s="62">
        <v>948</v>
      </c>
      <c r="E73" s="69">
        <v>0.18339742598407777</v>
      </c>
      <c r="F73" s="71">
        <v>6.2138269940775613E-2</v>
      </c>
      <c r="G73" s="71">
        <v>0.34247481985269246</v>
      </c>
      <c r="H73" s="4">
        <v>0.12125915604330215</v>
      </c>
      <c r="I73" s="4">
        <v>0.15907739386861469</v>
      </c>
      <c r="J73" s="55"/>
      <c r="K73" s="15"/>
      <c r="L73" s="15"/>
      <c r="M73" s="15"/>
      <c r="N73" s="56"/>
      <c r="O73" s="56"/>
      <c r="P73" s="56"/>
      <c r="Q73" s="56"/>
      <c r="R73" s="56"/>
      <c r="S73" s="15"/>
    </row>
    <row r="74" spans="1:19">
      <c r="A74" s="60" t="s">
        <v>44</v>
      </c>
      <c r="B74" s="61" t="s">
        <v>25</v>
      </c>
      <c r="C74" s="62">
        <v>178.22613093726426</v>
      </c>
      <c r="D74" s="62">
        <v>2133</v>
      </c>
      <c r="E74" s="69">
        <v>8.3556554588497076E-2</v>
      </c>
      <c r="F74" s="71">
        <v>3.6997867358798946E-2</v>
      </c>
      <c r="G74" s="71">
        <v>0.14463759238154555</v>
      </c>
      <c r="H74" s="4">
        <v>4.655868722969813E-2</v>
      </c>
      <c r="I74" s="4">
        <v>6.1081037793048479E-2</v>
      </c>
      <c r="J74" s="55"/>
      <c r="K74" s="15"/>
      <c r="L74" s="15"/>
      <c r="M74" s="15"/>
      <c r="N74" s="56"/>
      <c r="O74" s="56"/>
      <c r="P74" s="56"/>
      <c r="Q74" s="56"/>
      <c r="R74" s="56"/>
      <c r="S74" s="15"/>
    </row>
    <row r="75" spans="1:19">
      <c r="A75" s="60" t="s">
        <v>69</v>
      </c>
      <c r="B75" s="61" t="s">
        <v>107</v>
      </c>
      <c r="C75" s="62">
        <v>362.57772796329965</v>
      </c>
      <c r="D75" s="62">
        <v>5779</v>
      </c>
      <c r="E75" s="69">
        <v>6.2740565489409872E-2</v>
      </c>
      <c r="F75" s="71">
        <v>2.9372082992095146E-2</v>
      </c>
      <c r="G75" s="71">
        <v>0.10517270082467725</v>
      </c>
      <c r="H75" s="4">
        <v>3.3368482497314722E-2</v>
      </c>
      <c r="I75" s="4">
        <v>4.2432135335267379E-2</v>
      </c>
      <c r="J75" s="55"/>
      <c r="K75" s="15"/>
      <c r="L75" s="15"/>
      <c r="M75" s="15"/>
      <c r="N75" s="56"/>
      <c r="O75" s="56"/>
      <c r="P75" s="56"/>
      <c r="Q75" s="56"/>
      <c r="R75" s="56"/>
      <c r="S75" s="15"/>
    </row>
    <row r="76" spans="1:19">
      <c r="A76" s="60" t="s">
        <v>54</v>
      </c>
      <c r="B76" s="61" t="s">
        <v>26</v>
      </c>
      <c r="C76" s="62">
        <v>463.8450806856452</v>
      </c>
      <c r="D76" s="62">
        <v>6874</v>
      </c>
      <c r="E76" s="69">
        <v>6.747819038196759E-2</v>
      </c>
      <c r="F76" s="71">
        <v>3.1177707083930306E-2</v>
      </c>
      <c r="G76" s="71">
        <v>0.11550716873549416</v>
      </c>
      <c r="H76" s="4">
        <v>3.6300483298037284E-2</v>
      </c>
      <c r="I76" s="4">
        <v>4.8028978353526569E-2</v>
      </c>
      <c r="J76" s="55"/>
      <c r="K76" s="15"/>
      <c r="L76" s="15"/>
      <c r="M76" s="15"/>
      <c r="N76" s="56"/>
      <c r="O76" s="56"/>
      <c r="P76" s="56"/>
      <c r="Q76" s="56"/>
      <c r="R76" s="56"/>
      <c r="S76" s="15"/>
    </row>
    <row r="77" spans="1:19">
      <c r="A77" s="60" t="s">
        <v>75</v>
      </c>
      <c r="B77" s="61" t="s">
        <v>27</v>
      </c>
      <c r="C77" s="62">
        <v>456.36361405256139</v>
      </c>
      <c r="D77" s="62">
        <v>5043</v>
      </c>
      <c r="E77" s="69">
        <v>9.0494470365370089E-2</v>
      </c>
      <c r="F77" s="71">
        <v>3.0264986692278523E-2</v>
      </c>
      <c r="G77" s="71">
        <v>0.17381600758329036</v>
      </c>
      <c r="H77" s="4">
        <v>6.0229483673091569E-2</v>
      </c>
      <c r="I77" s="4">
        <v>8.3321537217920266E-2</v>
      </c>
      <c r="J77" s="55"/>
      <c r="K77" s="15"/>
      <c r="L77" s="15"/>
      <c r="M77" s="15"/>
      <c r="N77" s="56"/>
      <c r="O77" s="56"/>
      <c r="P77" s="56"/>
      <c r="Q77" s="56"/>
      <c r="R77" s="56"/>
      <c r="S77" s="15"/>
    </row>
    <row r="78" spans="1:19">
      <c r="A78" s="60" t="s">
        <v>41</v>
      </c>
      <c r="B78" s="61" t="s">
        <v>28</v>
      </c>
      <c r="C78" s="62">
        <v>370.63356133934087</v>
      </c>
      <c r="D78" s="62">
        <v>3660</v>
      </c>
      <c r="E78" s="69">
        <v>0.10126600036594013</v>
      </c>
      <c r="F78" s="71">
        <v>3.5661628524840214E-2</v>
      </c>
      <c r="G78" s="71">
        <v>0.1871654808561265</v>
      </c>
      <c r="H78" s="4">
        <v>6.560437184109992E-2</v>
      </c>
      <c r="I78" s="4">
        <v>8.5899480490186364E-2</v>
      </c>
      <c r="J78" s="55"/>
      <c r="K78" s="15"/>
      <c r="L78" s="15"/>
      <c r="M78" s="15"/>
      <c r="N78" s="56"/>
      <c r="O78" s="56"/>
      <c r="P78" s="56"/>
      <c r="Q78" s="56"/>
      <c r="R78" s="56"/>
      <c r="S78" s="15"/>
    </row>
    <row r="79" spans="1:19">
      <c r="A79" s="60" t="s">
        <v>50</v>
      </c>
      <c r="B79" s="61" t="s">
        <v>29</v>
      </c>
      <c r="C79" s="62">
        <v>187.99409746164631</v>
      </c>
      <c r="D79" s="62">
        <v>1891</v>
      </c>
      <c r="E79" s="69">
        <v>9.9415175812610418E-2</v>
      </c>
      <c r="F79" s="71">
        <v>3.2962661692817655E-2</v>
      </c>
      <c r="G79" s="71">
        <v>0.19398249405108919</v>
      </c>
      <c r="H79" s="4">
        <v>6.6452514119792763E-2</v>
      </c>
      <c r="I79" s="4">
        <v>9.4567318238478776E-2</v>
      </c>
      <c r="J79" s="55"/>
      <c r="K79" s="15"/>
      <c r="L79" s="15"/>
      <c r="M79" s="15"/>
      <c r="N79" s="56"/>
      <c r="O79" s="56"/>
      <c r="P79" s="56"/>
      <c r="Q79" s="56"/>
      <c r="R79" s="56"/>
      <c r="S79" s="15"/>
    </row>
    <row r="80" spans="1:19">
      <c r="A80" s="60" t="s">
        <v>43</v>
      </c>
      <c r="B80" s="61" t="s">
        <v>30</v>
      </c>
      <c r="C80" s="62">
        <v>313.08358359564676</v>
      </c>
      <c r="D80" s="62">
        <v>3216</v>
      </c>
      <c r="E80" s="69">
        <v>9.7351860570785681E-2</v>
      </c>
      <c r="F80" s="71">
        <v>3.0251431448876917E-2</v>
      </c>
      <c r="G80" s="71">
        <v>0.19481487285194315</v>
      </c>
      <c r="H80" s="4">
        <v>6.7100429121908764E-2</v>
      </c>
      <c r="I80" s="4">
        <v>9.7463012281157474E-2</v>
      </c>
      <c r="J80" s="55"/>
      <c r="K80" s="15"/>
      <c r="L80" s="15"/>
      <c r="M80" s="15"/>
      <c r="N80" s="56"/>
      <c r="O80" s="56"/>
      <c r="P80" s="56"/>
      <c r="Q80" s="56"/>
      <c r="R80" s="56"/>
      <c r="S80" s="15"/>
    </row>
    <row r="81" spans="1:19">
      <c r="A81" s="60" t="s">
        <v>57</v>
      </c>
      <c r="B81" s="61" t="s">
        <v>31</v>
      </c>
      <c r="C81" s="62">
        <v>224.03971618339787</v>
      </c>
      <c r="D81" s="62">
        <v>2595</v>
      </c>
      <c r="E81" s="69">
        <v>8.6335150745047343E-2</v>
      </c>
      <c r="F81" s="71">
        <v>3.1415687936096212E-2</v>
      </c>
      <c r="G81" s="71">
        <v>0.16765651921082392</v>
      </c>
      <c r="H81" s="4">
        <v>5.4919462808951131E-2</v>
      </c>
      <c r="I81" s="4">
        <v>8.1321368465776575E-2</v>
      </c>
      <c r="J81" s="55"/>
      <c r="K81" s="15"/>
      <c r="L81" s="15"/>
      <c r="M81" s="15"/>
      <c r="N81" s="56"/>
      <c r="O81" s="56"/>
      <c r="P81" s="56"/>
      <c r="Q81" s="56"/>
      <c r="R81" s="56"/>
      <c r="S81" s="15"/>
    </row>
    <row r="82" spans="1:19">
      <c r="A82" s="60" t="s">
        <v>53</v>
      </c>
      <c r="B82" s="61" t="s">
        <v>32</v>
      </c>
      <c r="C82" s="62">
        <v>189.09416235457041</v>
      </c>
      <c r="D82" s="62">
        <v>2257</v>
      </c>
      <c r="E82" s="69">
        <v>8.3781197321475598E-2</v>
      </c>
      <c r="F82" s="71">
        <v>3.8085027448590429E-2</v>
      </c>
      <c r="G82" s="71">
        <v>0.1392293140832099</v>
      </c>
      <c r="H82" s="4">
        <v>4.5696169872885169E-2</v>
      </c>
      <c r="I82" s="4">
        <v>5.5448116761734306E-2</v>
      </c>
      <c r="J82" s="55"/>
      <c r="K82" s="15"/>
      <c r="L82" s="15"/>
      <c r="M82" s="15"/>
      <c r="N82" s="56"/>
      <c r="O82" s="56"/>
      <c r="P82" s="56"/>
      <c r="Q82" s="56"/>
      <c r="R82" s="56"/>
      <c r="S82" s="15"/>
    </row>
    <row r="83" spans="1:19">
      <c r="A83" s="60" t="s">
        <v>46</v>
      </c>
      <c r="B83" s="61" t="s">
        <v>33</v>
      </c>
      <c r="C83" s="62">
        <v>202.02300429325871</v>
      </c>
      <c r="D83" s="62">
        <v>2485</v>
      </c>
      <c r="E83" s="69">
        <v>8.129698361901759E-2</v>
      </c>
      <c r="F83" s="71">
        <v>3.0380712577891412E-2</v>
      </c>
      <c r="G83" s="71">
        <v>0.14406147971258268</v>
      </c>
      <c r="H83" s="4">
        <v>5.0916271041126178E-2</v>
      </c>
      <c r="I83" s="4">
        <v>6.2764496093565089E-2</v>
      </c>
      <c r="J83" s="55"/>
      <c r="K83" s="15"/>
      <c r="L83" s="56"/>
      <c r="M83" s="15"/>
      <c r="N83" s="56"/>
      <c r="O83" s="56"/>
      <c r="P83" s="56"/>
      <c r="Q83" s="56"/>
      <c r="R83" s="56"/>
      <c r="S83" s="15"/>
    </row>
    <row r="84" spans="1:19">
      <c r="A84" s="60" t="s">
        <v>52</v>
      </c>
      <c r="B84" s="61" t="s">
        <v>34</v>
      </c>
      <c r="C84" s="62">
        <v>208.75895263428558</v>
      </c>
      <c r="D84" s="62">
        <v>2668</v>
      </c>
      <c r="E84" s="69">
        <v>7.8245484495609294E-2</v>
      </c>
      <c r="F84" s="71">
        <v>3.1293799866881265E-2</v>
      </c>
      <c r="G84" s="71">
        <v>0.13895030887967363</v>
      </c>
      <c r="H84" s="4">
        <v>4.6951684628728028E-2</v>
      </c>
      <c r="I84" s="4">
        <v>6.070482438406434E-2</v>
      </c>
      <c r="J84" s="55"/>
      <c r="K84" s="15"/>
      <c r="L84" s="15"/>
      <c r="M84" s="15"/>
      <c r="N84" s="56"/>
      <c r="O84" s="56"/>
      <c r="P84" s="56"/>
      <c r="Q84" s="56"/>
      <c r="R84" s="56"/>
      <c r="S84" s="15"/>
    </row>
    <row r="85" spans="1:19">
      <c r="A85" s="60" t="s">
        <v>51</v>
      </c>
      <c r="B85" s="61" t="s">
        <v>35</v>
      </c>
      <c r="C85" s="62">
        <v>266.62279811992283</v>
      </c>
      <c r="D85" s="62">
        <v>4378</v>
      </c>
      <c r="E85" s="69">
        <v>6.0900593449045873E-2</v>
      </c>
      <c r="F85" s="71">
        <v>2.6712774792383126E-2</v>
      </c>
      <c r="G85" s="71">
        <v>0.10549792845584745</v>
      </c>
      <c r="H85" s="4">
        <v>3.4187818656662747E-2</v>
      </c>
      <c r="I85" s="4">
        <v>4.4597335006801575E-2</v>
      </c>
      <c r="J85" s="55"/>
      <c r="K85" s="15"/>
      <c r="L85" s="15"/>
      <c r="M85" s="15"/>
      <c r="N85" s="56"/>
      <c r="O85" s="56"/>
      <c r="P85" s="56"/>
      <c r="Q85" s="56"/>
      <c r="R85" s="56"/>
      <c r="S85" s="15"/>
    </row>
    <row r="86" spans="1:19">
      <c r="A86" s="60" t="s">
        <v>60</v>
      </c>
      <c r="B86" s="61" t="s">
        <v>36</v>
      </c>
      <c r="C86" s="62">
        <v>353.90439549004259</v>
      </c>
      <c r="D86" s="62">
        <v>4252</v>
      </c>
      <c r="E86" s="69">
        <v>8.3232454254478505E-2</v>
      </c>
      <c r="F86" s="71">
        <v>2.8995870978527065E-2</v>
      </c>
      <c r="G86" s="71">
        <v>0.1612567655579123</v>
      </c>
      <c r="H86" s="72">
        <v>5.423658327595144E-2</v>
      </c>
      <c r="I86" s="72">
        <v>7.8024311303433791E-2</v>
      </c>
      <c r="J86" s="55"/>
      <c r="K86" s="15"/>
      <c r="L86" s="15"/>
      <c r="M86" s="15"/>
      <c r="N86" s="56"/>
      <c r="O86" s="56"/>
      <c r="P86" s="56"/>
      <c r="Q86" s="56"/>
      <c r="R86" s="56"/>
      <c r="S86" s="15"/>
    </row>
    <row r="87" spans="1:19">
      <c r="A87" s="63"/>
      <c r="B87" s="63" t="s">
        <v>38</v>
      </c>
      <c r="C87" s="64">
        <f>SUM(C49:C86)</f>
        <v>14100.89080324486</v>
      </c>
      <c r="D87" s="64">
        <f>SUM(D49:D86)</f>
        <v>184303</v>
      </c>
      <c r="E87" s="8">
        <f>C87/D87</f>
        <v>7.6509285270694782E-2</v>
      </c>
      <c r="F87" s="8"/>
      <c r="G87" s="8"/>
      <c r="H87" s="70"/>
      <c r="I87" s="70"/>
      <c r="J87" s="55"/>
      <c r="K87" s="15"/>
      <c r="L87" s="15"/>
      <c r="M87" s="15"/>
      <c r="N87" s="56"/>
      <c r="O87" s="56"/>
      <c r="P87" s="56"/>
      <c r="Q87" s="56"/>
      <c r="R87" s="56"/>
      <c r="S87" s="15"/>
    </row>
    <row r="88" spans="1:19">
      <c r="A88" s="15"/>
      <c r="B88" s="15"/>
      <c r="C88" s="15"/>
      <c r="D88" s="15"/>
      <c r="E88" s="15"/>
      <c r="F88" s="15"/>
      <c r="G88" s="57"/>
      <c r="H88" s="15"/>
      <c r="I88" s="15"/>
      <c r="J88" s="57"/>
      <c r="K88" s="15"/>
      <c r="L88" s="15"/>
      <c r="M88" s="15"/>
      <c r="N88" s="56"/>
      <c r="O88" s="56"/>
      <c r="P88" s="56"/>
      <c r="Q88" s="56"/>
      <c r="R88" s="56"/>
      <c r="S88" s="15"/>
    </row>
    <row r="89" spans="1:19">
      <c r="A89" s="15"/>
      <c r="B89" s="15"/>
      <c r="C89" s="15"/>
      <c r="D89" s="15"/>
      <c r="E89" s="54"/>
      <c r="F89" s="54"/>
      <c r="G89" s="58"/>
      <c r="H89" s="15"/>
      <c r="I89" s="15"/>
      <c r="J89" s="15"/>
      <c r="K89" s="15"/>
      <c r="L89" s="15"/>
      <c r="M89" s="15"/>
      <c r="N89" s="56"/>
      <c r="O89" s="56"/>
      <c r="P89" s="56"/>
      <c r="Q89" s="56"/>
      <c r="R89" s="56"/>
      <c r="S89" s="15"/>
    </row>
    <row r="90" spans="1:19">
      <c r="A90" s="15"/>
      <c r="B90" s="15"/>
      <c r="C90" s="15"/>
      <c r="D90" s="15"/>
      <c r="E90" s="15"/>
      <c r="F90" s="15"/>
      <c r="G90" s="15"/>
      <c r="H90" s="15"/>
      <c r="I90" s="15"/>
      <c r="J90" s="15"/>
      <c r="K90" s="15"/>
      <c r="L90" s="15"/>
      <c r="M90" s="15"/>
      <c r="N90" s="15"/>
      <c r="O90" s="15"/>
      <c r="P90" s="15"/>
      <c r="Q90" s="15"/>
      <c r="R90" s="15"/>
      <c r="S90" s="15"/>
    </row>
    <row r="91" spans="1:19">
      <c r="A91" s="15"/>
      <c r="B91" s="15"/>
      <c r="C91" s="15"/>
      <c r="D91" s="15"/>
      <c r="E91" s="15"/>
      <c r="F91" s="15"/>
      <c r="G91" s="15"/>
      <c r="H91" s="15"/>
      <c r="I91" s="15"/>
      <c r="J91" s="15"/>
      <c r="K91" s="15"/>
      <c r="L91" s="15"/>
      <c r="M91" s="15"/>
      <c r="N91" s="15"/>
      <c r="O91" s="15"/>
      <c r="P91" s="15"/>
      <c r="Q91" s="15"/>
      <c r="R91" s="15"/>
      <c r="S91" s="15"/>
    </row>
  </sheetData>
  <sortState ref="A6:C43">
    <sortCondition ref="A6:A43"/>
  </sortState>
  <mergeCells count="3">
    <mergeCell ref="O2:S2"/>
    <mergeCell ref="A3:I3"/>
    <mergeCell ref="A47:I47"/>
  </mergeCells>
  <phoneticPr fontId="2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2</vt:i4>
      </vt:variant>
      <vt:variant>
        <vt:lpstr>Named Ranges</vt:lpstr>
      </vt:variant>
      <vt:variant>
        <vt:i4>3</vt:i4>
      </vt:variant>
    </vt:vector>
  </HeadingPairs>
  <TitlesOfParts>
    <vt:vector size="9" baseType="lpstr">
      <vt:lpstr>Contents </vt:lpstr>
      <vt:lpstr>Data - All</vt:lpstr>
      <vt:lpstr>Data - 16+</vt:lpstr>
      <vt:lpstr>Raw data</vt:lpstr>
      <vt:lpstr>Chart - All</vt:lpstr>
      <vt:lpstr>Chart - 16+</vt:lpstr>
      <vt:lpstr>LU_QOF_BP</vt:lpstr>
      <vt:lpstr>'Data - 16+'!Print_Area</vt:lpstr>
      <vt:lpstr>'Data - All'!Print_Area</vt:lpstr>
    </vt:vector>
  </TitlesOfParts>
  <Company>ICT Shared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sarah.ambrose</dc:creator>
  <cp:lastModifiedBy>Makepeace-Warne, Victoria</cp:lastModifiedBy>
  <cp:lastPrinted>2012-03-05T15:01:52Z</cp:lastPrinted>
  <dcterms:created xsi:type="dcterms:W3CDTF">2009-10-28T16:55:31Z</dcterms:created>
  <dcterms:modified xsi:type="dcterms:W3CDTF">2015-12-15T12:18:04Z</dcterms:modified>
</cp:coreProperties>
</file>